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овий комп\Робота\ПСП\Практичні заняття\"/>
    </mc:Choice>
  </mc:AlternateContent>
  <xr:revisionPtr revIDLastSave="0" documentId="13_ncr:1_{C4FA8FAE-D0F0-4855-B796-6F6D13AF3E45}" xr6:coauthVersionLast="45" xr6:coauthVersionMax="45" xr10:uidLastSave="{00000000-0000-0000-0000-000000000000}"/>
  <bookViews>
    <workbookView xWindow="-108" yWindow="-108" windowWidth="23256" windowHeight="12576" xr2:uid="{2C87B2D8-6C5F-4803-8685-80A9009605FD}"/>
  </bookViews>
  <sheets>
    <sheet name="Україна" sheetId="1" r:id="rId1"/>
    <sheet name="Житомирська область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I37" i="1"/>
  <c r="I38" i="1"/>
  <c r="I39" i="1"/>
  <c r="I40" i="1"/>
  <c r="I41" i="1"/>
  <c r="I42" i="1"/>
  <c r="I43" i="1"/>
  <c r="I44" i="1"/>
  <c r="I35" i="1"/>
  <c r="G36" i="1"/>
  <c r="G37" i="1"/>
  <c r="G38" i="1"/>
  <c r="G39" i="1"/>
  <c r="G40" i="1"/>
  <c r="G41" i="1"/>
  <c r="G42" i="1"/>
  <c r="G43" i="1"/>
  <c r="G44" i="1"/>
  <c r="G35" i="1"/>
  <c r="H35" i="1"/>
  <c r="H36" i="1"/>
  <c r="H37" i="1"/>
  <c r="H38" i="1"/>
  <c r="H39" i="1"/>
  <c r="H40" i="1"/>
  <c r="H41" i="1"/>
  <c r="H42" i="1"/>
  <c r="H43" i="1"/>
  <c r="H44" i="1"/>
  <c r="H34" i="1"/>
  <c r="F35" i="1"/>
  <c r="F36" i="1"/>
  <c r="F37" i="1"/>
  <c r="F38" i="1"/>
  <c r="F39" i="1"/>
  <c r="F40" i="1"/>
  <c r="F41" i="1"/>
  <c r="F42" i="1"/>
  <c r="F43" i="1"/>
  <c r="F44" i="1"/>
  <c r="F34" i="1"/>
  <c r="I20" i="1"/>
  <c r="I21" i="1"/>
  <c r="I22" i="1"/>
  <c r="I23" i="1"/>
  <c r="I24" i="1"/>
  <c r="I25" i="1"/>
  <c r="I26" i="1"/>
  <c r="I27" i="1"/>
  <c r="I28" i="1"/>
  <c r="I29" i="1"/>
  <c r="I19" i="1"/>
  <c r="H20" i="1"/>
  <c r="H21" i="1"/>
  <c r="H22" i="1"/>
  <c r="H23" i="1"/>
  <c r="H24" i="1"/>
  <c r="H25" i="1"/>
  <c r="H26" i="1"/>
  <c r="H27" i="1"/>
  <c r="H28" i="1"/>
  <c r="H29" i="1"/>
  <c r="H19" i="1"/>
  <c r="G20" i="1"/>
  <c r="G21" i="1"/>
  <c r="G22" i="1"/>
  <c r="G23" i="1"/>
  <c r="G24" i="1"/>
  <c r="G25" i="1"/>
  <c r="G26" i="1"/>
  <c r="G27" i="1"/>
  <c r="G28" i="1"/>
  <c r="G29" i="1"/>
  <c r="G19" i="1"/>
  <c r="F20" i="1"/>
  <c r="F21" i="1"/>
  <c r="F22" i="1"/>
  <c r="F23" i="1"/>
  <c r="F24" i="1"/>
  <c r="F25" i="1"/>
  <c r="F26" i="1"/>
  <c r="F27" i="1"/>
  <c r="F28" i="1"/>
  <c r="F29" i="1"/>
  <c r="F19" i="1"/>
  <c r="D19" i="1" l="1"/>
  <c r="E19" i="1" s="1"/>
  <c r="D20" i="1"/>
  <c r="E20" i="1" s="1"/>
  <c r="D21" i="1"/>
  <c r="E21" i="1"/>
  <c r="D22" i="1"/>
  <c r="E22" i="1" s="1"/>
  <c r="D23" i="1"/>
  <c r="E23" i="1"/>
  <c r="D24" i="1"/>
  <c r="E24" i="1" s="1"/>
  <c r="D25" i="1"/>
  <c r="E25" i="1"/>
  <c r="D26" i="1"/>
  <c r="E26" i="1" s="1"/>
  <c r="D27" i="1"/>
  <c r="E27" i="1"/>
  <c r="D28" i="1"/>
  <c r="E28" i="1" s="1"/>
  <c r="D29" i="1"/>
  <c r="E29" i="1"/>
  <c r="E36" i="1" l="1"/>
  <c r="E37" i="1"/>
  <c r="E38" i="1"/>
  <c r="E39" i="1"/>
  <c r="E40" i="1"/>
  <c r="E41" i="1"/>
  <c r="E42" i="1"/>
  <c r="E43" i="1"/>
  <c r="E44" i="1"/>
  <c r="E35" i="1"/>
  <c r="C36" i="1"/>
  <c r="C37" i="1"/>
  <c r="C38" i="1"/>
  <c r="C39" i="1"/>
  <c r="C40" i="1"/>
  <c r="C41" i="1"/>
  <c r="C42" i="1"/>
  <c r="C43" i="1"/>
  <c r="C44" i="1"/>
  <c r="C35" i="1"/>
</calcChain>
</file>

<file path=xl/sharedStrings.xml><?xml version="1.0" encoding="utf-8"?>
<sst xmlns="http://schemas.openxmlformats.org/spreadsheetml/2006/main" count="61" uniqueCount="21">
  <si>
    <t>Усього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</si>
  <si>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</si>
  <si>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</si>
  <si>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</si>
  <si>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</si>
  <si>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</si>
  <si>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</si>
  <si>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</si>
  <si>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</si>
  <si>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                                                               відпочинок</t>
  </si>
  <si>
    <t>Надання інших видів послуг</t>
  </si>
  <si>
    <t>Мистецтво, спорт, розваги та відпочинок</t>
  </si>
  <si>
    <t>Обсяг реалізованих послуг підприємствами сфери послуг за видами економічної діяльності у І-ІІ кварталі 2021 року, тис. грн.</t>
  </si>
  <si>
    <t>І квартал</t>
  </si>
  <si>
    <t>ІІ квартал</t>
  </si>
  <si>
    <t>Динаміка обсягу реалізованих послуг у І-ІІ кварталі 2021 року в Україні</t>
  </si>
  <si>
    <t>Відхилення</t>
  </si>
  <si>
    <t>тис. грн.</t>
  </si>
  <si>
    <t>%</t>
  </si>
  <si>
    <t>Структура обсягу реалізованих послуг у І-ІІ кварталі 2021 року в Україні</t>
  </si>
  <si>
    <t>Структура,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</si>
</sst>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wrapText="1"/>
    </xf>
    <xf numFmtId="164" fontId="2" fillId="0" borderId="1" xfId="1" applyNumberFormat="1" applyFont="1" applyBorder="1"/>
    <xf numFmtId="0" fontId="2" fillId="0" borderId="1" xfId="1" applyFont="1" applyBorder="1" applyAlignment="1">
      <alignment horizontal="left" wrapText="1"/>
    </xf>
    <xf numFmtId="0" fontId="2" fillId="0" borderId="2" xfId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164" fontId="3" fillId="0" borderId="1" xfId="0" applyNumberFormat="1" applyFont="1" applyBorder="1" applyAlignment="1">
      <alignment horizontal="right"/>
    </xf>
    <xf numFmtId="0" fontId="2" fillId="0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/>
  </cellXfs>
  <cellStyles count="2">
    <cellStyle name="Обычный" xfId="0" builtinId="0"/>
    <cellStyle name="Обычный_бюлетень послуги продовж.2011" xfId="1" xr:uid="{D620A07A-E592-40E5-A75F-78891ED84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0295-8188-40B1-AF52-D0BD05EB4B5A}">
  <sheetPr>
    <pageSetUpPr fitToPage="1"/>
  </sheetPr>
  <dimension ref="A1:L44"/>
  <sheetViews>
    <sheetView tabSelected="1" topLeftCell="A28" workbookViewId="0">
      <selection activeCell="I43" sqref="I43"/>
    </sheetView>
  </sheetViews>
  <sheetFormatPr defaultRowHeight="14.4" x14ac:dyDescent="0.3"/>
  <cols>
    <col min="1" max="1" width="55.5546875" customWidth="1"/>
    <col min="2" max="2" width="14.77734375" customWidth="1"/>
    <col min="3" max="3" width="12.77734375" customWidth="1"/>
    <col min="4" max="4" width="11.88671875" customWidth="1"/>
    <col min="5" max="5" width="11.109375" customWidth="1"/>
    <col min="6" max="7" width="12" bestFit="1" customWidth="1"/>
    <col min="8" max="8" width="11" bestFit="1" customWidth="1"/>
  </cols>
  <sheetData>
    <row r="1" spans="1:12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A2" s="2"/>
      <c r="B2" s="2" t="s">
        <v>13</v>
      </c>
      <c r="C2" s="2" t="s">
        <v>14</v>
      </c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3" t="s">
        <v>0</v>
      </c>
      <c r="B3" s="4">
        <v>237741288.30000001</v>
      </c>
      <c r="C3" s="4">
        <v>253948549.5</v>
      </c>
    </row>
    <row r="4" spans="1:12" ht="13.8" customHeight="1" x14ac:dyDescent="0.3">
      <c r="A4" s="5" t="s">
        <v>1</v>
      </c>
      <c r="B4" s="4">
        <v>93389618.200000003</v>
      </c>
      <c r="C4" s="4">
        <v>95264317.300000295</v>
      </c>
    </row>
    <row r="5" spans="1:12" ht="15" customHeight="1" x14ac:dyDescent="0.3">
      <c r="A5" s="5" t="s">
        <v>2</v>
      </c>
      <c r="B5" s="4">
        <v>5507467.7000000002</v>
      </c>
      <c r="C5" s="4">
        <v>6858068.9000000004</v>
      </c>
    </row>
    <row r="6" spans="1:12" ht="13.8" customHeight="1" x14ac:dyDescent="0.3">
      <c r="A6" s="5" t="s">
        <v>3</v>
      </c>
      <c r="B6" s="4">
        <v>47278071.899999999</v>
      </c>
      <c r="C6" s="4">
        <v>50564498.299999997</v>
      </c>
    </row>
    <row r="7" spans="1:12" ht="15" customHeight="1" x14ac:dyDescent="0.3">
      <c r="A7" s="5" t="s">
        <v>4</v>
      </c>
      <c r="B7" s="4">
        <v>24732104.100000001</v>
      </c>
      <c r="C7" s="4">
        <v>24574655.5</v>
      </c>
    </row>
    <row r="8" spans="1:12" ht="13.2" customHeight="1" x14ac:dyDescent="0.3">
      <c r="A8" s="5" t="s">
        <v>5</v>
      </c>
      <c r="B8" s="4">
        <v>25021597.699999999</v>
      </c>
      <c r="C8" s="4">
        <v>31184580.5</v>
      </c>
    </row>
    <row r="9" spans="1:12" ht="14.4" customHeight="1" x14ac:dyDescent="0.3">
      <c r="A9" s="5" t="s">
        <v>6</v>
      </c>
      <c r="B9" s="4">
        <v>18855164.699999999</v>
      </c>
      <c r="C9" s="4">
        <v>22298334.600000001</v>
      </c>
    </row>
    <row r="10" spans="1:12" x14ac:dyDescent="0.3">
      <c r="A10" s="5" t="s">
        <v>7</v>
      </c>
      <c r="B10" s="6">
        <v>6860376.2000000002</v>
      </c>
      <c r="C10" s="6">
        <v>4828660.3</v>
      </c>
    </row>
    <row r="11" spans="1:12" ht="15.6" customHeight="1" x14ac:dyDescent="0.3">
      <c r="A11" s="5" t="s">
        <v>8</v>
      </c>
      <c r="B11" s="6">
        <v>14007669.1</v>
      </c>
      <c r="C11" s="6">
        <v>15835598</v>
      </c>
    </row>
    <row r="12" spans="1:12" ht="14.4" customHeight="1" x14ac:dyDescent="0.3">
      <c r="A12" s="7" t="s">
        <v>11</v>
      </c>
      <c r="B12" s="6">
        <v>1190737.3</v>
      </c>
      <c r="C12" s="6">
        <v>1524185</v>
      </c>
    </row>
    <row r="13" spans="1:12" ht="11.4" customHeight="1" x14ac:dyDescent="0.3">
      <c r="A13" s="5" t="s">
        <v>10</v>
      </c>
      <c r="B13" s="6">
        <v>898481.4</v>
      </c>
      <c r="C13" s="6">
        <v>1015651.1</v>
      </c>
    </row>
    <row r="15" spans="1:12" ht="28.2" customHeight="1" x14ac:dyDescent="0.3">
      <c r="A15" s="18" t="s">
        <v>15</v>
      </c>
      <c r="B15" s="18"/>
      <c r="C15" s="18"/>
    </row>
    <row r="16" spans="1:12" ht="15" customHeight="1" x14ac:dyDescent="0.3">
      <c r="A16" s="22"/>
      <c r="B16" s="20" t="s">
        <v>13</v>
      </c>
      <c r="C16" s="20" t="s">
        <v>14</v>
      </c>
      <c r="D16" s="23" t="s">
        <v>16</v>
      </c>
      <c r="E16" s="24"/>
    </row>
    <row r="17" spans="1:9" ht="14.4" hidden="1" customHeight="1" x14ac:dyDescent="0.3">
      <c r="A17" s="18"/>
      <c r="B17" s="21"/>
      <c r="C17" s="21"/>
    </row>
    <row r="18" spans="1:9" x14ac:dyDescent="0.3">
      <c r="A18" s="8"/>
      <c r="B18" s="9"/>
      <c r="C18" s="9"/>
      <c r="D18" s="2" t="s">
        <v>17</v>
      </c>
      <c r="E18" s="2" t="s">
        <v>18</v>
      </c>
    </row>
    <row r="19" spans="1:9" x14ac:dyDescent="0.3">
      <c r="A19" s="3" t="s">
        <v>0</v>
      </c>
      <c r="B19" s="4">
        <v>237741288.30000001</v>
      </c>
      <c r="C19" s="10">
        <v>253948549.5</v>
      </c>
      <c r="D19" s="12">
        <f>C19-B19</f>
        <v>16207261.199999988</v>
      </c>
      <c r="E19" s="13">
        <f>D19/B19*100</f>
        <v>6.8171840557827021</v>
      </c>
      <c r="F19">
        <f>B19/2</f>
        <v>118870644.15000001</v>
      </c>
      <c r="G19">
        <f>C19/2</f>
        <v>126974274.75</v>
      </c>
      <c r="H19">
        <f>G19-F19</f>
        <v>8103630.599999994</v>
      </c>
      <c r="I19">
        <f>H19/F19*100</f>
        <v>6.8171840557827021</v>
      </c>
    </row>
    <row r="20" spans="1:9" ht="28.2" x14ac:dyDescent="0.3">
      <c r="A20" s="5" t="s">
        <v>1</v>
      </c>
      <c r="B20" s="4">
        <v>93389618.200000003</v>
      </c>
      <c r="C20" s="10">
        <v>95264317.300000295</v>
      </c>
      <c r="D20" s="12">
        <f t="shared" ref="D20:D29" si="0">C20-B20</f>
        <v>1874699.1000002921</v>
      </c>
      <c r="E20" s="13">
        <f t="shared" ref="E20:E29" si="1">D20/B20*100</f>
        <v>2.0073956143449485</v>
      </c>
      <c r="F20">
        <f t="shared" ref="F20:F29" si="2">B20/2</f>
        <v>46694809.100000001</v>
      </c>
      <c r="G20">
        <f t="shared" ref="G20:G29" si="3">C20/2</f>
        <v>47632158.650000148</v>
      </c>
      <c r="H20">
        <f t="shared" ref="H20:H29" si="4">G20-F20</f>
        <v>937349.55000014603</v>
      </c>
      <c r="I20">
        <f t="shared" ref="I20:I29" si="5">H20/F20*100</f>
        <v>2.0073956143449485</v>
      </c>
    </row>
    <row r="21" spans="1:9" x14ac:dyDescent="0.3">
      <c r="A21" s="5" t="s">
        <v>2</v>
      </c>
      <c r="B21" s="4">
        <v>5507467.7000000002</v>
      </c>
      <c r="C21" s="10">
        <v>6858068.9000000004</v>
      </c>
      <c r="D21" s="12">
        <f t="shared" si="0"/>
        <v>1350601.2000000002</v>
      </c>
      <c r="E21" s="13">
        <f t="shared" si="1"/>
        <v>24.523088896190895</v>
      </c>
      <c r="F21">
        <f t="shared" si="2"/>
        <v>2753733.85</v>
      </c>
      <c r="G21">
        <f t="shared" si="3"/>
        <v>3429034.45</v>
      </c>
      <c r="H21">
        <f t="shared" si="4"/>
        <v>675300.60000000009</v>
      </c>
      <c r="I21">
        <f t="shared" si="5"/>
        <v>24.523088896190895</v>
      </c>
    </row>
    <row r="22" spans="1:9" x14ac:dyDescent="0.3">
      <c r="A22" s="5" t="s">
        <v>3</v>
      </c>
      <c r="B22" s="4">
        <v>47278071.899999999</v>
      </c>
      <c r="C22" s="10">
        <v>50564498.299999997</v>
      </c>
      <c r="D22" s="12">
        <f t="shared" si="0"/>
        <v>3286426.3999999985</v>
      </c>
      <c r="E22" s="13">
        <f t="shared" si="1"/>
        <v>6.9512699395848214</v>
      </c>
      <c r="F22">
        <f t="shared" si="2"/>
        <v>23639035.949999999</v>
      </c>
      <c r="G22">
        <f t="shared" si="3"/>
        <v>25282249.149999999</v>
      </c>
      <c r="H22">
        <f t="shared" si="4"/>
        <v>1643213.1999999993</v>
      </c>
      <c r="I22">
        <f t="shared" si="5"/>
        <v>6.9512699395848214</v>
      </c>
    </row>
    <row r="23" spans="1:9" x14ac:dyDescent="0.3">
      <c r="A23" s="5" t="s">
        <v>4</v>
      </c>
      <c r="B23" s="4">
        <v>24732104.100000001</v>
      </c>
      <c r="C23" s="10">
        <v>24574655.5</v>
      </c>
      <c r="D23" s="12">
        <f t="shared" si="0"/>
        <v>-157448.60000000149</v>
      </c>
      <c r="E23" s="13">
        <f t="shared" si="1"/>
        <v>-0.63661627560431255</v>
      </c>
      <c r="F23">
        <f t="shared" si="2"/>
        <v>12366052.050000001</v>
      </c>
      <c r="G23">
        <f t="shared" si="3"/>
        <v>12287327.75</v>
      </c>
      <c r="H23">
        <f t="shared" si="4"/>
        <v>-78724.300000000745</v>
      </c>
      <c r="I23">
        <f t="shared" si="5"/>
        <v>-0.63661627560431255</v>
      </c>
    </row>
    <row r="24" spans="1:9" x14ac:dyDescent="0.3">
      <c r="A24" s="5" t="s">
        <v>5</v>
      </c>
      <c r="B24" s="4">
        <v>25021597.699999999</v>
      </c>
      <c r="C24" s="10">
        <v>31184580.5</v>
      </c>
      <c r="D24" s="12">
        <f t="shared" si="0"/>
        <v>6162982.8000000007</v>
      </c>
      <c r="E24" s="13">
        <f t="shared" si="1"/>
        <v>24.630652582189029</v>
      </c>
      <c r="F24">
        <f t="shared" si="2"/>
        <v>12510798.85</v>
      </c>
      <c r="G24">
        <f t="shared" si="3"/>
        <v>15592290.25</v>
      </c>
      <c r="H24">
        <f t="shared" si="4"/>
        <v>3081491.4000000004</v>
      </c>
      <c r="I24">
        <f t="shared" si="5"/>
        <v>24.630652582189029</v>
      </c>
    </row>
    <row r="25" spans="1:9" ht="28.2" x14ac:dyDescent="0.3">
      <c r="A25" s="5" t="s">
        <v>6</v>
      </c>
      <c r="B25" s="4">
        <v>18855164.699999999</v>
      </c>
      <c r="C25" s="10">
        <v>22298334.600000001</v>
      </c>
      <c r="D25" s="12">
        <f t="shared" si="0"/>
        <v>3443169.9000000022</v>
      </c>
      <c r="E25" s="13">
        <f t="shared" si="1"/>
        <v>18.26114995431465</v>
      </c>
      <c r="F25">
        <f t="shared" si="2"/>
        <v>9427582.3499999996</v>
      </c>
      <c r="G25">
        <f t="shared" si="3"/>
        <v>11149167.300000001</v>
      </c>
      <c r="H25">
        <f t="shared" si="4"/>
        <v>1721584.9500000011</v>
      </c>
      <c r="I25">
        <f t="shared" si="5"/>
        <v>18.26114995431465</v>
      </c>
    </row>
    <row r="26" spans="1:9" x14ac:dyDescent="0.3">
      <c r="A26" s="5" t="s">
        <v>7</v>
      </c>
      <c r="B26" s="6">
        <v>6860376.2000000002</v>
      </c>
      <c r="C26" s="11">
        <v>4828660.3</v>
      </c>
      <c r="D26" s="12">
        <f t="shared" si="0"/>
        <v>-2031715.9000000004</v>
      </c>
      <c r="E26" s="13">
        <f t="shared" si="1"/>
        <v>-29.615225765607434</v>
      </c>
      <c r="F26">
        <f t="shared" si="2"/>
        <v>3430188.1</v>
      </c>
      <c r="G26">
        <f t="shared" si="3"/>
        <v>2414330.15</v>
      </c>
      <c r="H26">
        <f t="shared" si="4"/>
        <v>-1015857.9500000002</v>
      </c>
      <c r="I26">
        <f t="shared" si="5"/>
        <v>-29.615225765607434</v>
      </c>
    </row>
    <row r="27" spans="1:9" x14ac:dyDescent="0.3">
      <c r="A27" s="5" t="s">
        <v>8</v>
      </c>
      <c r="B27" s="6">
        <v>14007669.1</v>
      </c>
      <c r="C27" s="11">
        <v>15835598</v>
      </c>
      <c r="D27" s="12">
        <f t="shared" si="0"/>
        <v>1827928.9000000004</v>
      </c>
      <c r="E27" s="13">
        <f t="shared" si="1"/>
        <v>13.049486584459654</v>
      </c>
      <c r="F27">
        <f t="shared" si="2"/>
        <v>7003834.5499999998</v>
      </c>
      <c r="G27">
        <f t="shared" si="3"/>
        <v>7917799</v>
      </c>
      <c r="H27">
        <f t="shared" si="4"/>
        <v>913964.45000000019</v>
      </c>
      <c r="I27">
        <f t="shared" si="5"/>
        <v>13.049486584459654</v>
      </c>
    </row>
    <row r="28" spans="1:9" x14ac:dyDescent="0.3">
      <c r="A28" s="7" t="s">
        <v>11</v>
      </c>
      <c r="B28" s="6">
        <v>1190737.3</v>
      </c>
      <c r="C28" s="11">
        <v>1524185</v>
      </c>
      <c r="D28" s="12">
        <f t="shared" si="0"/>
        <v>333447.69999999995</v>
      </c>
      <c r="E28" s="13">
        <f t="shared" si="1"/>
        <v>28.003464744070751</v>
      </c>
      <c r="F28">
        <f t="shared" si="2"/>
        <v>595368.65</v>
      </c>
      <c r="G28">
        <f t="shared" si="3"/>
        <v>762092.5</v>
      </c>
      <c r="H28">
        <f t="shared" si="4"/>
        <v>166723.84999999998</v>
      </c>
      <c r="I28">
        <f t="shared" si="5"/>
        <v>28.003464744070751</v>
      </c>
    </row>
    <row r="29" spans="1:9" x14ac:dyDescent="0.3">
      <c r="A29" s="5" t="s">
        <v>10</v>
      </c>
      <c r="B29" s="6">
        <v>898481.4</v>
      </c>
      <c r="C29" s="11">
        <v>1015651.1</v>
      </c>
      <c r="D29" s="12">
        <f t="shared" si="0"/>
        <v>117169.69999999995</v>
      </c>
      <c r="E29" s="13">
        <f t="shared" si="1"/>
        <v>13.040859833047177</v>
      </c>
      <c r="F29">
        <f t="shared" si="2"/>
        <v>449240.7</v>
      </c>
      <c r="G29">
        <f t="shared" si="3"/>
        <v>507825.55</v>
      </c>
      <c r="H29">
        <f t="shared" si="4"/>
        <v>58584.849999999977</v>
      </c>
      <c r="I29">
        <f t="shared" si="5"/>
        <v>13.040859833047177</v>
      </c>
    </row>
    <row r="31" spans="1:9" ht="28.2" customHeight="1" x14ac:dyDescent="0.3">
      <c r="A31" s="18" t="s">
        <v>19</v>
      </c>
      <c r="B31" s="18"/>
      <c r="C31" s="18"/>
      <c r="D31" s="18"/>
      <c r="E31" s="18"/>
    </row>
    <row r="32" spans="1:9" x14ac:dyDescent="0.3">
      <c r="A32" s="16"/>
      <c r="B32" s="17" t="s">
        <v>13</v>
      </c>
      <c r="C32" s="17" t="s">
        <v>20</v>
      </c>
      <c r="D32" s="17" t="s">
        <v>14</v>
      </c>
      <c r="E32" s="17" t="s">
        <v>20</v>
      </c>
    </row>
    <row r="33" spans="1:9" x14ac:dyDescent="0.3">
      <c r="A33" s="16"/>
      <c r="B33" s="17"/>
      <c r="C33" s="17"/>
      <c r="D33" s="17"/>
      <c r="E33" s="17"/>
    </row>
    <row r="34" spans="1:9" x14ac:dyDescent="0.3">
      <c r="A34" s="3" t="s">
        <v>0</v>
      </c>
      <c r="B34" s="4">
        <v>237741288.30000001</v>
      </c>
      <c r="C34" s="14">
        <v>100</v>
      </c>
      <c r="D34" s="4">
        <v>253948549.5</v>
      </c>
      <c r="E34" s="14">
        <v>100</v>
      </c>
      <c r="F34">
        <f>B34/3</f>
        <v>79247096.100000009</v>
      </c>
      <c r="H34">
        <f>D34/3</f>
        <v>84649516.5</v>
      </c>
    </row>
    <row r="35" spans="1:9" ht="28.2" x14ac:dyDescent="0.3">
      <c r="A35" s="5" t="s">
        <v>1</v>
      </c>
      <c r="B35" s="4">
        <v>93389618.200000003</v>
      </c>
      <c r="C35" s="13">
        <f>B35/237741288.3*100</f>
        <v>39.282035891954067</v>
      </c>
      <c r="D35" s="4">
        <v>95264317.300000295</v>
      </c>
      <c r="E35" s="13">
        <f>D35/253948549.5*100</f>
        <v>37.513235451656044</v>
      </c>
      <c r="F35">
        <f t="shared" ref="F35:F44" si="6">B35/3</f>
        <v>31129872.733333334</v>
      </c>
      <c r="G35" s="25">
        <f>F35/79247096.1*100</f>
        <v>39.282035891954074</v>
      </c>
      <c r="H35">
        <f t="shared" ref="H35:H44" si="7">D35/3</f>
        <v>31754772.43333343</v>
      </c>
      <c r="I35" s="25">
        <f>H35/84649516.5*100</f>
        <v>37.513235451656044</v>
      </c>
    </row>
    <row r="36" spans="1:9" x14ac:dyDescent="0.3">
      <c r="A36" s="5" t="s">
        <v>2</v>
      </c>
      <c r="B36" s="4">
        <v>5507467.7000000002</v>
      </c>
      <c r="C36" s="13">
        <f t="shared" ref="C36:C44" si="8">B36/237741288.3*100</f>
        <v>2.3165802370222961</v>
      </c>
      <c r="D36" s="4">
        <v>6858068.9000000004</v>
      </c>
      <c r="E36" s="13">
        <f t="shared" ref="E36:E44" si="9">D36/253948549.5*100</f>
        <v>2.7005741570498714</v>
      </c>
      <c r="F36">
        <f t="shared" si="6"/>
        <v>1835822.5666666667</v>
      </c>
      <c r="G36" s="25">
        <f t="shared" ref="G36:G44" si="10">F36/79247096.1*100</f>
        <v>2.3165802370222961</v>
      </c>
      <c r="H36">
        <f t="shared" si="7"/>
        <v>2286022.9666666668</v>
      </c>
      <c r="I36" s="25">
        <f t="shared" ref="I36:I44" si="11">H36/84649516.5*100</f>
        <v>2.7005741570498714</v>
      </c>
    </row>
    <row r="37" spans="1:9" x14ac:dyDescent="0.3">
      <c r="A37" s="5" t="s">
        <v>3</v>
      </c>
      <c r="B37" s="4">
        <v>47278071.899999999</v>
      </c>
      <c r="C37" s="13">
        <f t="shared" si="8"/>
        <v>19.886353034455226</v>
      </c>
      <c r="D37" s="4">
        <v>50564498.299999997</v>
      </c>
      <c r="E37" s="13">
        <f t="shared" si="9"/>
        <v>19.91131605183671</v>
      </c>
      <c r="F37">
        <f t="shared" si="6"/>
        <v>15759357.299999999</v>
      </c>
      <c r="G37" s="25">
        <f t="shared" si="10"/>
        <v>19.88635303445523</v>
      </c>
      <c r="H37">
        <f t="shared" si="7"/>
        <v>16854832.766666666</v>
      </c>
      <c r="I37" s="25">
        <f t="shared" si="11"/>
        <v>19.91131605183671</v>
      </c>
    </row>
    <row r="38" spans="1:9" x14ac:dyDescent="0.3">
      <c r="A38" s="5" t="s">
        <v>4</v>
      </c>
      <c r="B38" s="4">
        <v>24732104.100000001</v>
      </c>
      <c r="C38" s="13">
        <f t="shared" si="8"/>
        <v>10.402948632460994</v>
      </c>
      <c r="D38" s="4">
        <v>24574655.5</v>
      </c>
      <c r="E38" s="13">
        <f t="shared" si="9"/>
        <v>9.6770214078344239</v>
      </c>
      <c r="F38">
        <f t="shared" si="6"/>
        <v>8244034.7000000002</v>
      </c>
      <c r="G38" s="25">
        <f t="shared" si="10"/>
        <v>10.402948632460996</v>
      </c>
      <c r="H38">
        <f t="shared" si="7"/>
        <v>8191551.833333333</v>
      </c>
      <c r="I38" s="25">
        <f t="shared" si="11"/>
        <v>9.6770214078344239</v>
      </c>
    </row>
    <row r="39" spans="1:9" x14ac:dyDescent="0.3">
      <c r="A39" s="5" t="s">
        <v>5</v>
      </c>
      <c r="B39" s="4">
        <v>25021597.699999999</v>
      </c>
      <c r="C39" s="13">
        <f t="shared" si="8"/>
        <v>10.524716963940167</v>
      </c>
      <c r="D39" s="4">
        <v>31184580.5</v>
      </c>
      <c r="E39" s="13">
        <f t="shared" si="9"/>
        <v>12.279881322968533</v>
      </c>
      <c r="F39">
        <f t="shared" si="6"/>
        <v>8340532.5666666664</v>
      </c>
      <c r="G39" s="25">
        <f t="shared" si="10"/>
        <v>10.524716963940167</v>
      </c>
      <c r="H39">
        <f t="shared" si="7"/>
        <v>10394860.166666666</v>
      </c>
      <c r="I39" s="25">
        <f t="shared" si="11"/>
        <v>12.279881322968532</v>
      </c>
    </row>
    <row r="40" spans="1:9" ht="28.2" x14ac:dyDescent="0.3">
      <c r="A40" s="5" t="s">
        <v>6</v>
      </c>
      <c r="B40" s="4">
        <v>18855164.699999999</v>
      </c>
      <c r="C40" s="13">
        <f t="shared" si="8"/>
        <v>7.9309592518936478</v>
      </c>
      <c r="D40" s="4">
        <v>22298334.600000001</v>
      </c>
      <c r="E40" s="13">
        <f t="shared" si="9"/>
        <v>8.7806505073186099</v>
      </c>
      <c r="F40">
        <f t="shared" si="6"/>
        <v>6285054.8999999994</v>
      </c>
      <c r="G40" s="25">
        <f t="shared" si="10"/>
        <v>7.9309592518936478</v>
      </c>
      <c r="H40">
        <f t="shared" si="7"/>
        <v>7432778.2000000002</v>
      </c>
      <c r="I40" s="25">
        <f t="shared" si="11"/>
        <v>8.7806505073186099</v>
      </c>
    </row>
    <row r="41" spans="1:9" x14ac:dyDescent="0.3">
      <c r="A41" s="5" t="s">
        <v>7</v>
      </c>
      <c r="B41" s="6">
        <v>6860376.2000000002</v>
      </c>
      <c r="C41" s="13">
        <f t="shared" si="8"/>
        <v>2.885647776646628</v>
      </c>
      <c r="D41" s="6">
        <v>4828660.3</v>
      </c>
      <c r="E41" s="13">
        <f t="shared" si="9"/>
        <v>1.9014325183219838</v>
      </c>
      <c r="F41">
        <f t="shared" si="6"/>
        <v>2286792.0666666669</v>
      </c>
      <c r="G41" s="25">
        <f t="shared" si="10"/>
        <v>2.8856477766466284</v>
      </c>
      <c r="H41">
        <f t="shared" si="7"/>
        <v>1609553.4333333333</v>
      </c>
      <c r="I41" s="25">
        <f t="shared" si="11"/>
        <v>1.901432518321984</v>
      </c>
    </row>
    <row r="42" spans="1:9" x14ac:dyDescent="0.3">
      <c r="A42" s="5" t="s">
        <v>8</v>
      </c>
      <c r="B42" s="6">
        <v>14007669.1</v>
      </c>
      <c r="C42" s="13">
        <f t="shared" si="8"/>
        <v>5.8919799754445927</v>
      </c>
      <c r="D42" s="6">
        <v>15835598</v>
      </c>
      <c r="E42" s="13">
        <f t="shared" si="9"/>
        <v>6.2357505215835065</v>
      </c>
      <c r="F42">
        <f t="shared" si="6"/>
        <v>4669223.0333333332</v>
      </c>
      <c r="G42" s="25">
        <f t="shared" si="10"/>
        <v>5.8919799754445936</v>
      </c>
      <c r="H42">
        <f t="shared" si="7"/>
        <v>5278532.666666667</v>
      </c>
      <c r="I42" s="25">
        <f t="shared" si="11"/>
        <v>6.2357505215835074</v>
      </c>
    </row>
    <row r="43" spans="1:9" x14ac:dyDescent="0.3">
      <c r="A43" s="7" t="s">
        <v>11</v>
      </c>
      <c r="B43" s="6">
        <v>1190737.3</v>
      </c>
      <c r="C43" s="13">
        <f t="shared" si="8"/>
        <v>0.50085423045972444</v>
      </c>
      <c r="D43" s="6">
        <v>1524185</v>
      </c>
      <c r="E43" s="13">
        <f t="shared" si="9"/>
        <v>0.60019441063986068</v>
      </c>
      <c r="F43">
        <f t="shared" si="6"/>
        <v>396912.43333333335</v>
      </c>
      <c r="G43" s="25">
        <f t="shared" si="10"/>
        <v>0.50085423045972455</v>
      </c>
      <c r="H43">
        <f t="shared" si="7"/>
        <v>508061.66666666669</v>
      </c>
      <c r="I43" s="25">
        <f t="shared" si="11"/>
        <v>0.60019441063986068</v>
      </c>
    </row>
    <row r="44" spans="1:9" x14ac:dyDescent="0.3">
      <c r="A44" s="5" t="s">
        <v>10</v>
      </c>
      <c r="B44" s="6">
        <v>898481.4</v>
      </c>
      <c r="C44" s="13">
        <f t="shared" si="8"/>
        <v>0.37792400572265256</v>
      </c>
      <c r="D44" s="6">
        <v>1015651.1</v>
      </c>
      <c r="E44" s="13">
        <f t="shared" si="9"/>
        <v>0.39994365079057081</v>
      </c>
      <c r="F44">
        <f t="shared" si="6"/>
        <v>299493.8</v>
      </c>
      <c r="G44" s="25">
        <f t="shared" si="10"/>
        <v>0.37792400572265261</v>
      </c>
      <c r="H44">
        <f t="shared" si="7"/>
        <v>338550.36666666664</v>
      </c>
      <c r="I44" s="25">
        <f t="shared" si="11"/>
        <v>0.39994365079057081</v>
      </c>
    </row>
  </sheetData>
  <mergeCells count="12">
    <mergeCell ref="A31:E31"/>
    <mergeCell ref="A1:L1"/>
    <mergeCell ref="A15:C15"/>
    <mergeCell ref="B16:B17"/>
    <mergeCell ref="C16:C17"/>
    <mergeCell ref="A16:A17"/>
    <mergeCell ref="D16:E16"/>
    <mergeCell ref="A32:A33"/>
    <mergeCell ref="B32:B33"/>
    <mergeCell ref="D32:D33"/>
    <mergeCell ref="C32:C33"/>
    <mergeCell ref="E32:E33"/>
  </mergeCells>
  <pageMargins left="0.7" right="0.7" top="0.75" bottom="0.75" header="0.3" footer="0.3"/>
  <pageSetup paperSize="9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861D-DE35-4F46-B998-0C9550A5662F}">
  <dimension ref="A1:L13"/>
  <sheetViews>
    <sheetView workbookViewId="0">
      <selection activeCell="E10" sqref="E10"/>
    </sheetView>
  </sheetViews>
  <sheetFormatPr defaultRowHeight="14.4" x14ac:dyDescent="0.3"/>
  <cols>
    <col min="1" max="1" width="58.5546875" customWidth="1"/>
    <col min="2" max="2" width="21.44140625" customWidth="1"/>
    <col min="3" max="3" width="19.88671875" customWidth="1"/>
  </cols>
  <sheetData>
    <row r="1" spans="1:12" x14ac:dyDescent="0.3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A2" s="2"/>
      <c r="B2" s="2" t="s">
        <v>13</v>
      </c>
      <c r="C2" s="2" t="s">
        <v>14</v>
      </c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3" t="s">
        <v>0</v>
      </c>
      <c r="B3" s="15">
        <v>1859797</v>
      </c>
      <c r="C3" s="15">
        <v>1980628.9</v>
      </c>
    </row>
    <row r="4" spans="1:12" ht="28.2" x14ac:dyDescent="0.3">
      <c r="A4" s="5" t="s">
        <v>1</v>
      </c>
      <c r="B4" s="15">
        <v>328046.3</v>
      </c>
      <c r="C4" s="15">
        <v>414073.1</v>
      </c>
    </row>
    <row r="5" spans="1:12" x14ac:dyDescent="0.3">
      <c r="A5" s="5" t="s">
        <v>2</v>
      </c>
      <c r="B5" s="15">
        <v>37923.599999999999</v>
      </c>
      <c r="C5" s="15">
        <v>45180.800000000003</v>
      </c>
    </row>
    <row r="6" spans="1:12" x14ac:dyDescent="0.3">
      <c r="A6" s="5" t="s">
        <v>3</v>
      </c>
      <c r="B6" s="15">
        <v>231989.5</v>
      </c>
      <c r="C6" s="15">
        <v>213178</v>
      </c>
    </row>
    <row r="7" spans="1:12" x14ac:dyDescent="0.3">
      <c r="A7" s="5" t="s">
        <v>4</v>
      </c>
      <c r="B7" s="15">
        <v>119727.5</v>
      </c>
      <c r="C7" s="15">
        <v>123989.9</v>
      </c>
    </row>
    <row r="8" spans="1:12" x14ac:dyDescent="0.3">
      <c r="A8" s="5" t="s">
        <v>5</v>
      </c>
      <c r="B8" s="15">
        <v>117733.2</v>
      </c>
      <c r="C8" s="15">
        <v>110555.7</v>
      </c>
    </row>
    <row r="9" spans="1:12" ht="28.2" x14ac:dyDescent="0.3">
      <c r="A9" s="5" t="s">
        <v>6</v>
      </c>
      <c r="B9" s="15">
        <v>116413</v>
      </c>
      <c r="C9" s="15">
        <v>127406.9</v>
      </c>
    </row>
    <row r="10" spans="1:12" x14ac:dyDescent="0.3">
      <c r="A10" s="5" t="s">
        <v>7</v>
      </c>
      <c r="B10" s="15">
        <v>66390.5</v>
      </c>
      <c r="C10" s="15">
        <v>72154.899999999994</v>
      </c>
    </row>
    <row r="11" spans="1:12" x14ac:dyDescent="0.3">
      <c r="A11" s="5" t="s">
        <v>8</v>
      </c>
      <c r="B11" s="15">
        <v>829578</v>
      </c>
      <c r="C11" s="15">
        <v>857030.9</v>
      </c>
    </row>
    <row r="12" spans="1:12" ht="28.2" x14ac:dyDescent="0.3">
      <c r="A12" s="5" t="s">
        <v>9</v>
      </c>
      <c r="B12" s="15">
        <v>695.2</v>
      </c>
      <c r="C12" s="15">
        <v>4907.6000000000004</v>
      </c>
    </row>
    <row r="13" spans="1:12" x14ac:dyDescent="0.3">
      <c r="A13" s="5" t="s">
        <v>10</v>
      </c>
      <c r="B13" s="15">
        <v>11300.2</v>
      </c>
      <c r="C13" s="15">
        <v>12151.1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Україна</vt:lpstr>
      <vt:lpstr>Житомирська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AdminR</dc:creator>
  <cp:lastModifiedBy>AdminR</cp:lastModifiedBy>
  <dcterms:created xsi:type="dcterms:W3CDTF">2021-09-12T04:03:52Z</dcterms:created>
  <dcterms:modified xsi:type="dcterms:W3CDTF">2021-10-06T14:42:06Z</dcterms:modified>
</cp:coreProperties>
</file>