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Igor\Downloads\"/>
    </mc:Choice>
  </mc:AlternateContent>
  <xr:revisionPtr revIDLastSave="0" documentId="8_{6BC3E9BB-9521-4BEF-8DEF-90FCD4A4AC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9" i="2"/>
  <c r="D40" i="2"/>
  <c r="D41" i="2"/>
  <c r="C39" i="2"/>
  <c r="C40" i="2"/>
  <c r="C41" i="2"/>
  <c r="C38" i="2"/>
  <c r="D34" i="2"/>
  <c r="D35" i="2"/>
  <c r="D36" i="2"/>
  <c r="D37" i="2"/>
  <c r="C35" i="2"/>
  <c r="C36" i="2"/>
  <c r="E36" i="2" s="1"/>
  <c r="F36" i="2" s="1"/>
  <c r="C37" i="2"/>
  <c r="C34" i="2"/>
  <c r="E34" i="2" s="1"/>
  <c r="F34" i="2" s="1"/>
  <c r="D30" i="2"/>
  <c r="C30" i="2"/>
  <c r="E33" i="2"/>
  <c r="F33" i="2" s="1"/>
  <c r="E32" i="2"/>
  <c r="F32" i="2" s="1"/>
  <c r="E31" i="2"/>
  <c r="F31" i="2" s="1"/>
  <c r="H13" i="2"/>
  <c r="D21" i="2"/>
  <c r="D22" i="2"/>
  <c r="D23" i="2"/>
  <c r="E23" i="2" s="1"/>
  <c r="F23" i="2" s="1"/>
  <c r="D24" i="2"/>
  <c r="C22" i="2"/>
  <c r="C23" i="2"/>
  <c r="C24" i="2"/>
  <c r="C21" i="2"/>
  <c r="E22" i="2"/>
  <c r="F22" i="2" s="1"/>
  <c r="E24" i="2"/>
  <c r="F24" i="2" s="1"/>
  <c r="D18" i="2"/>
  <c r="D19" i="2"/>
  <c r="E19" i="2" s="1"/>
  <c r="F19" i="2" s="1"/>
  <c r="D20" i="2"/>
  <c r="C18" i="2"/>
  <c r="C19" i="2"/>
  <c r="C20" i="2"/>
  <c r="D13" i="2"/>
  <c r="D17" i="2" s="1"/>
  <c r="C13" i="2"/>
  <c r="C17" i="2" s="1"/>
  <c r="E16" i="2"/>
  <c r="F16" i="2" s="1"/>
  <c r="E15" i="2"/>
  <c r="F15" i="2" s="1"/>
  <c r="E14" i="2"/>
  <c r="F14" i="2" s="1"/>
  <c r="D5" i="2"/>
  <c r="C5" i="2"/>
  <c r="E8" i="2"/>
  <c r="F8" i="2" s="1"/>
  <c r="E7" i="2"/>
  <c r="F7" i="2" s="1"/>
  <c r="E6" i="2"/>
  <c r="F6" i="2" s="1"/>
  <c r="E37" i="2" l="1"/>
  <c r="F37" i="2" s="1"/>
  <c r="E35" i="2"/>
  <c r="F35" i="2" s="1"/>
  <c r="E30" i="2"/>
  <c r="H30" i="2" s="1"/>
  <c r="F30" i="2"/>
  <c r="E38" i="2"/>
  <c r="F38" i="2" s="1"/>
  <c r="E40" i="2"/>
  <c r="F40" i="2" s="1"/>
  <c r="E39" i="2"/>
  <c r="F39" i="2" s="1"/>
  <c r="E41" i="2"/>
  <c r="F41" i="2" s="1"/>
  <c r="E21" i="2"/>
  <c r="F21" i="2" s="1"/>
  <c r="E20" i="2"/>
  <c r="F20" i="2" s="1"/>
  <c r="E18" i="2"/>
  <c r="F18" i="2" s="1"/>
  <c r="E17" i="2"/>
  <c r="F17" i="2" s="1"/>
  <c r="E13" i="2"/>
  <c r="F13" i="2" s="1"/>
  <c r="E5" i="2"/>
  <c r="F5" i="2" s="1"/>
</calcChain>
</file>

<file path=xl/sharedStrings.xml><?xml version="1.0" encoding="utf-8"?>
<sst xmlns="http://schemas.openxmlformats.org/spreadsheetml/2006/main" count="43" uniqueCount="15">
  <si>
    <t>Показник</t>
  </si>
  <si>
    <t>Рік</t>
  </si>
  <si>
    <t>Зміна показника 2022 р. до 2020 р.</t>
  </si>
  <si>
    <t>+/-</t>
  </si>
  <si>
    <t>%</t>
  </si>
  <si>
    <t>великі підприємства</t>
  </si>
  <si>
    <t>середні підприємства</t>
  </si>
  <si>
    <t>малі підприємства</t>
  </si>
  <si>
    <t>Витрати на персонал, млн.грн</t>
  </si>
  <si>
    <t>Кількість зайнятих працівників, тис. осіб</t>
  </si>
  <si>
    <t>Витрати на одну особу в рік, тис.грн</t>
  </si>
  <si>
    <t>Витрати на одну особу в місяць, тис.грн</t>
  </si>
  <si>
    <t>Обсяг реалізованої продукції , млн.грн</t>
  </si>
  <si>
    <t>Обсяг реалізованої продукції на одну особу в рік, тис.грн</t>
  </si>
  <si>
    <t>Обсяг реалізованої продукції на одну особу в місяць, тис.грн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</si>
</sst>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693D-2162-451B-85E0-B599EDD5FF8E}">
  <dimension ref="B2:H41"/>
  <sheetViews>
    <sheetView tabSelected="1" zoomScale="115" zoomScaleNormal="115" workbookViewId="0">
      <selection activeCell="I37" sqref="I37"/>
    </sheetView>
  </sheetViews>
  <sheetFormatPr defaultRowHeight="14.4" x14ac:dyDescent="0.3"/>
  <cols>
    <col min="2" max="2" width="44.21875" customWidth="1"/>
    <col min="3" max="3" width="11.88671875" customWidth="1"/>
    <col min="4" max="4" width="12.33203125" customWidth="1"/>
    <col min="5" max="5" width="11" customWidth="1"/>
    <col min="6" max="6" width="9.6640625" customWidth="1"/>
  </cols>
  <sheetData>
    <row r="2" spans="2:8" ht="15" thickBot="1" x14ac:dyDescent="0.35"/>
    <row r="3" spans="2:8" ht="16.2" thickBot="1" x14ac:dyDescent="0.35">
      <c r="B3" s="4" t="s">
        <v>0</v>
      </c>
      <c r="C3" s="6" t="s">
        <v>1</v>
      </c>
      <c r="D3" s="7"/>
      <c r="E3" s="6" t="s">
        <v>2</v>
      </c>
      <c r="F3" s="7"/>
    </row>
    <row r="4" spans="2:8" ht="16.2" thickBot="1" x14ac:dyDescent="0.35">
      <c r="B4" s="5"/>
      <c r="C4" s="1">
        <v>2020</v>
      </c>
      <c r="D4" s="1">
        <v>2021</v>
      </c>
      <c r="E4" s="1" t="s">
        <v>3</v>
      </c>
      <c r="F4" s="1" t="s">
        <v>4</v>
      </c>
    </row>
    <row r="5" spans="2:8" ht="23.4" customHeight="1" thickBot="1" x14ac:dyDescent="0.35">
      <c r="B5" s="8" t="s">
        <v>9</v>
      </c>
      <c r="C5" s="2">
        <f>C6+C7+C8</f>
        <v>6366.1</v>
      </c>
      <c r="D5" s="2">
        <f>D6+D7+D8</f>
        <v>7958.2000000000007</v>
      </c>
      <c r="E5" s="2">
        <f>D5-C5</f>
        <v>1592.1000000000004</v>
      </c>
      <c r="F5" s="2">
        <f>E5/C5*100</f>
        <v>25.009032217527217</v>
      </c>
    </row>
    <row r="6" spans="2:8" ht="16.2" thickBot="1" x14ac:dyDescent="0.35">
      <c r="B6" s="8" t="s">
        <v>5</v>
      </c>
      <c r="C6" s="2">
        <v>1574.6</v>
      </c>
      <c r="D6" s="2">
        <v>2400.3000000000002</v>
      </c>
      <c r="E6" s="2">
        <f>D6-C6</f>
        <v>825.70000000000027</v>
      </c>
      <c r="F6" s="2">
        <f>E6/C6*100</f>
        <v>52.43871459418267</v>
      </c>
    </row>
    <row r="7" spans="2:8" ht="16.2" thickBot="1" x14ac:dyDescent="0.35">
      <c r="B7" s="8" t="s">
        <v>6</v>
      </c>
      <c r="C7" s="2">
        <v>3088.4</v>
      </c>
      <c r="D7" s="2">
        <v>3393.3</v>
      </c>
      <c r="E7" s="2">
        <f>D7-C7</f>
        <v>304.90000000000009</v>
      </c>
      <c r="F7" s="2">
        <f>E7/C7*100</f>
        <v>9.8724258515736327</v>
      </c>
    </row>
    <row r="8" spans="2:8" ht="16.2" thickBot="1" x14ac:dyDescent="0.35">
      <c r="B8" s="8" t="s">
        <v>7</v>
      </c>
      <c r="C8" s="2">
        <v>1703.1</v>
      </c>
      <c r="D8" s="2">
        <v>2164.6</v>
      </c>
      <c r="E8" s="2">
        <f t="shared" ref="E8" si="0">D8-C8</f>
        <v>461.5</v>
      </c>
      <c r="F8" s="2">
        <f t="shared" ref="F8" si="1">E8/C8*100</f>
        <v>27.097645470025249</v>
      </c>
    </row>
    <row r="10" spans="2:8" ht="15" thickBot="1" x14ac:dyDescent="0.35"/>
    <row r="11" spans="2:8" ht="16.2" thickBot="1" x14ac:dyDescent="0.35">
      <c r="B11" s="4" t="s">
        <v>0</v>
      </c>
      <c r="C11" s="6" t="s">
        <v>1</v>
      </c>
      <c r="D11" s="7"/>
      <c r="E11" s="6" t="s">
        <v>2</v>
      </c>
      <c r="F11" s="7"/>
    </row>
    <row r="12" spans="2:8" ht="16.2" thickBot="1" x14ac:dyDescent="0.35">
      <c r="B12" s="5"/>
      <c r="C12" s="1">
        <v>2020</v>
      </c>
      <c r="D12" s="1">
        <v>2021</v>
      </c>
      <c r="E12" s="1" t="s">
        <v>3</v>
      </c>
      <c r="F12" s="1" t="s">
        <v>4</v>
      </c>
    </row>
    <row r="13" spans="2:8" ht="16.2" thickBot="1" x14ac:dyDescent="0.35">
      <c r="B13" s="11" t="s">
        <v>8</v>
      </c>
      <c r="C13" s="2">
        <f>C14+C15+C16</f>
        <v>990589.2</v>
      </c>
      <c r="D13" s="2">
        <f>D14+D15+D16</f>
        <v>1169821.7</v>
      </c>
      <c r="E13" s="2">
        <f>D13-C13</f>
        <v>179232.5</v>
      </c>
      <c r="F13" s="2">
        <f>E13/C13*100</f>
        <v>18.093524540748074</v>
      </c>
      <c r="H13" s="3">
        <f>E13/1000</f>
        <v>179.23249999999999</v>
      </c>
    </row>
    <row r="14" spans="2:8" ht="16.2" thickBot="1" x14ac:dyDescent="0.35">
      <c r="B14" s="8" t="s">
        <v>5</v>
      </c>
      <c r="C14" s="2">
        <v>360077.3</v>
      </c>
      <c r="D14" s="2">
        <v>431797.5</v>
      </c>
      <c r="E14" s="2">
        <f>D14-C14</f>
        <v>71720.200000000012</v>
      </c>
      <c r="F14" s="2">
        <f>E14/C14*100</f>
        <v>19.918000940353643</v>
      </c>
    </row>
    <row r="15" spans="2:8" ht="16.2" thickBot="1" x14ac:dyDescent="0.35">
      <c r="B15" s="8" t="s">
        <v>6</v>
      </c>
      <c r="C15" s="2">
        <v>462796.79999999999</v>
      </c>
      <c r="D15" s="2">
        <v>552074.69999999995</v>
      </c>
      <c r="E15" s="2">
        <f>D15-C15</f>
        <v>89277.899999999965</v>
      </c>
      <c r="F15" s="2">
        <f>E15/C15*100</f>
        <v>19.290950153501488</v>
      </c>
    </row>
    <row r="16" spans="2:8" ht="16.2" thickBot="1" x14ac:dyDescent="0.35">
      <c r="B16" s="8" t="s">
        <v>7</v>
      </c>
      <c r="C16" s="2">
        <v>167715.1</v>
      </c>
      <c r="D16" s="2">
        <v>185949.5</v>
      </c>
      <c r="E16" s="2">
        <f t="shared" ref="E16:E18" si="2">D16-C16</f>
        <v>18234.399999999994</v>
      </c>
      <c r="F16" s="2">
        <f t="shared" ref="F16:F18" si="3">E16/C16*100</f>
        <v>10.872247042752855</v>
      </c>
    </row>
    <row r="17" spans="2:8" ht="16.2" thickBot="1" x14ac:dyDescent="0.35">
      <c r="B17" s="11" t="s">
        <v>10</v>
      </c>
      <c r="C17" s="9">
        <f>C13/C5</f>
        <v>155.60377625233659</v>
      </c>
      <c r="D17" s="9">
        <f>D13/D5</f>
        <v>146.99576537407955</v>
      </c>
      <c r="E17" s="9">
        <f>D17-C17</f>
        <v>-8.6080108782570335</v>
      </c>
      <c r="F17" s="9">
        <f>E17/C17*100</f>
        <v>-5.532006411141178</v>
      </c>
    </row>
    <row r="18" spans="2:8" ht="16.2" thickBot="1" x14ac:dyDescent="0.35">
      <c r="B18" s="8" t="s">
        <v>5</v>
      </c>
      <c r="C18" s="9">
        <f>C14/C6</f>
        <v>228.67858503746984</v>
      </c>
      <c r="D18" s="9">
        <f>D14/D6</f>
        <v>179.89313835770528</v>
      </c>
      <c r="E18" s="9">
        <f>D18-C18</f>
        <v>-48.785446679764561</v>
      </c>
      <c r="F18" s="9">
        <f>E18/C18*100</f>
        <v>-21.333631512443933</v>
      </c>
    </row>
    <row r="19" spans="2:8" ht="16.2" thickBot="1" x14ac:dyDescent="0.35">
      <c r="B19" s="8" t="s">
        <v>6</v>
      </c>
      <c r="C19" s="9">
        <f>C15/C7</f>
        <v>149.85001942753527</v>
      </c>
      <c r="D19" s="9">
        <f>D15/D7</f>
        <v>162.6955176376978</v>
      </c>
      <c r="E19" s="9">
        <f>D19-C19</f>
        <v>12.845498210162532</v>
      </c>
      <c r="F19" s="9">
        <f>E19/C19*100</f>
        <v>8.5722365997919532</v>
      </c>
    </row>
    <row r="20" spans="2:8" ht="16.2" thickBot="1" x14ac:dyDescent="0.35">
      <c r="B20" s="8" t="s">
        <v>7</v>
      </c>
      <c r="C20" s="9">
        <f>C16/C8</f>
        <v>98.476366625565149</v>
      </c>
      <c r="D20" s="9">
        <f>D16/D8</f>
        <v>85.904786103668116</v>
      </c>
      <c r="E20" s="9">
        <f t="shared" ref="E20" si="4">D20-C20</f>
        <v>-12.571580521897033</v>
      </c>
      <c r="F20" s="9">
        <f t="shared" ref="F20" si="5">E20/C20*100</f>
        <v>-12.766088913188401</v>
      </c>
    </row>
    <row r="21" spans="2:8" ht="16.2" customHeight="1" thickBot="1" x14ac:dyDescent="0.35">
      <c r="B21" s="11" t="s">
        <v>11</v>
      </c>
      <c r="C21" s="10">
        <f>C17/12</f>
        <v>12.966981354361382</v>
      </c>
      <c r="D21" s="10">
        <f>D17/12</f>
        <v>12.249647114506629</v>
      </c>
      <c r="E21" s="10">
        <f>D21-C21</f>
        <v>-0.7173342398547522</v>
      </c>
      <c r="F21" s="10">
        <f>E21/C21*100</f>
        <v>-5.5320064111411735</v>
      </c>
    </row>
    <row r="22" spans="2:8" ht="16.2" thickBot="1" x14ac:dyDescent="0.35">
      <c r="B22" s="8" t="s">
        <v>5</v>
      </c>
      <c r="C22" s="10">
        <f t="shared" ref="C22:D24" si="6">C18/12</f>
        <v>19.056548753122488</v>
      </c>
      <c r="D22" s="10">
        <f t="shared" si="6"/>
        <v>14.991094863142107</v>
      </c>
      <c r="E22" s="10">
        <f>D22-C22</f>
        <v>-4.0654538899803807</v>
      </c>
      <c r="F22" s="10">
        <f>E22/C22*100</f>
        <v>-21.333631512443933</v>
      </c>
    </row>
    <row r="23" spans="2:8" ht="16.2" thickBot="1" x14ac:dyDescent="0.35">
      <c r="B23" s="8" t="s">
        <v>6</v>
      </c>
      <c r="C23" s="10">
        <f t="shared" si="6"/>
        <v>12.487501618961273</v>
      </c>
      <c r="D23" s="10">
        <f t="shared" si="6"/>
        <v>13.557959803141484</v>
      </c>
      <c r="E23" s="10">
        <f>D23-C23</f>
        <v>1.070458184180211</v>
      </c>
      <c r="F23" s="10">
        <f>E23/C23*100</f>
        <v>8.5722365997919532</v>
      </c>
    </row>
    <row r="24" spans="2:8" ht="16.2" thickBot="1" x14ac:dyDescent="0.35">
      <c r="B24" s="8" t="s">
        <v>7</v>
      </c>
      <c r="C24" s="10">
        <f t="shared" si="6"/>
        <v>8.2063638854637624</v>
      </c>
      <c r="D24" s="10">
        <f t="shared" si="6"/>
        <v>7.1587321753056763</v>
      </c>
      <c r="E24" s="10">
        <f t="shared" ref="E24" si="7">D24-C24</f>
        <v>-1.0476317101580861</v>
      </c>
      <c r="F24" s="10">
        <f t="shared" ref="F24" si="8">E24/C24*100</f>
        <v>-12.766088913188401</v>
      </c>
    </row>
    <row r="27" spans="2:8" ht="15" thickBot="1" x14ac:dyDescent="0.35"/>
    <row r="28" spans="2:8" ht="16.2" thickBot="1" x14ac:dyDescent="0.35">
      <c r="B28" s="4" t="s">
        <v>0</v>
      </c>
      <c r="C28" s="6" t="s">
        <v>1</v>
      </c>
      <c r="D28" s="7"/>
      <c r="E28" s="6" t="s">
        <v>2</v>
      </c>
      <c r="F28" s="7"/>
    </row>
    <row r="29" spans="2:8" ht="16.2" thickBot="1" x14ac:dyDescent="0.35">
      <c r="B29" s="5"/>
      <c r="C29" s="1">
        <v>2020</v>
      </c>
      <c r="D29" s="1">
        <v>2021</v>
      </c>
      <c r="E29" s="1" t="s">
        <v>3</v>
      </c>
      <c r="F29" s="1" t="s">
        <v>4</v>
      </c>
    </row>
    <row r="30" spans="2:8" ht="16.2" thickBot="1" x14ac:dyDescent="0.35">
      <c r="B30" s="11" t="s">
        <v>12</v>
      </c>
      <c r="C30" s="2">
        <f>C31+C32+C33</f>
        <v>10049870.799999999</v>
      </c>
      <c r="D30" s="2">
        <f>D31+D32+D33</f>
        <v>13616793.200000001</v>
      </c>
      <c r="E30" s="2">
        <f>D30-C30</f>
        <v>3566922.4000000022</v>
      </c>
      <c r="F30" s="2">
        <f>E30/C30*100</f>
        <v>35.492221452239988</v>
      </c>
      <c r="H30" s="3">
        <f>E30/1000</f>
        <v>3566.9224000000022</v>
      </c>
    </row>
    <row r="31" spans="2:8" ht="16.2" thickBot="1" x14ac:dyDescent="0.35">
      <c r="B31" s="8" t="s">
        <v>5</v>
      </c>
      <c r="C31" s="2">
        <v>3626388</v>
      </c>
      <c r="D31" s="2">
        <v>5140366.8</v>
      </c>
      <c r="E31" s="2">
        <f>D31-C31</f>
        <v>1513978.7999999998</v>
      </c>
      <c r="F31" s="2">
        <f>E31/C31*100</f>
        <v>41.748946885992339</v>
      </c>
    </row>
    <row r="32" spans="2:8" ht="16.2" thickBot="1" x14ac:dyDescent="0.35">
      <c r="B32" s="8" t="s">
        <v>6</v>
      </c>
      <c r="C32" s="2">
        <v>4359362.0999999996</v>
      </c>
      <c r="D32" s="2">
        <v>5900055</v>
      </c>
      <c r="E32" s="2">
        <f>D32-C32</f>
        <v>1540692.9000000004</v>
      </c>
      <c r="F32" s="2">
        <f>E32/C32*100</f>
        <v>35.342163937242113</v>
      </c>
    </row>
    <row r="33" spans="2:6" ht="16.2" thickBot="1" x14ac:dyDescent="0.35">
      <c r="B33" s="8" t="s">
        <v>7</v>
      </c>
      <c r="C33" s="2">
        <v>2064120.7</v>
      </c>
      <c r="D33" s="2">
        <v>2576371.4</v>
      </c>
      <c r="E33" s="2">
        <f t="shared" ref="E33:E35" si="9">D33-C33</f>
        <v>512250.69999999995</v>
      </c>
      <c r="F33" s="2">
        <f t="shared" ref="F33:F35" si="10">E33/C33*100</f>
        <v>24.816896608807806</v>
      </c>
    </row>
    <row r="34" spans="2:6" ht="31.8" thickBot="1" x14ac:dyDescent="0.35">
      <c r="B34" s="11" t="s">
        <v>13</v>
      </c>
      <c r="C34" s="9">
        <f>C30/C5</f>
        <v>1578.654246713058</v>
      </c>
      <c r="D34" s="9">
        <f>D30/D5</f>
        <v>1711.0393305018722</v>
      </c>
      <c r="E34" s="9">
        <f>D34-C34</f>
        <v>132.3850837888142</v>
      </c>
      <c r="F34" s="9">
        <f>E34/C34*100</f>
        <v>8.3859454383032475</v>
      </c>
    </row>
    <row r="35" spans="2:6" ht="16.2" thickBot="1" x14ac:dyDescent="0.35">
      <c r="B35" s="8" t="s">
        <v>5</v>
      </c>
      <c r="C35" s="9">
        <f t="shared" ref="C35:D37" si="11">C31/C6</f>
        <v>2303.0534738981328</v>
      </c>
      <c r="D35" s="9">
        <f t="shared" si="11"/>
        <v>2141.5518060242466</v>
      </c>
      <c r="E35" s="9">
        <f>D35-C35</f>
        <v>-161.50166787388616</v>
      </c>
      <c r="F35" s="9">
        <f>E35/C35*100</f>
        <v>-7.0125018678150592</v>
      </c>
    </row>
    <row r="36" spans="2:6" ht="16.2" thickBot="1" x14ac:dyDescent="0.35">
      <c r="B36" s="8" t="s">
        <v>6</v>
      </c>
      <c r="C36" s="9">
        <f t="shared" si="11"/>
        <v>1411.527684237793</v>
      </c>
      <c r="D36" s="9">
        <f t="shared" si="11"/>
        <v>1738.7366280611793</v>
      </c>
      <c r="E36" s="9">
        <f>D36-C36</f>
        <v>327.20894382338633</v>
      </c>
      <c r="F36" s="9">
        <f>E36/C36*100</f>
        <v>23.181192085515136</v>
      </c>
    </row>
    <row r="37" spans="2:6" ht="16.2" thickBot="1" x14ac:dyDescent="0.35">
      <c r="B37" s="8" t="s">
        <v>7</v>
      </c>
      <c r="C37" s="9">
        <f t="shared" si="11"/>
        <v>1211.9785684927485</v>
      </c>
      <c r="D37" s="9">
        <f t="shared" si="11"/>
        <v>1190.2297884135637</v>
      </c>
      <c r="E37" s="9">
        <f t="shared" ref="E37" si="12">D37-C37</f>
        <v>-21.748780079184826</v>
      </c>
      <c r="F37" s="9">
        <f t="shared" ref="F37" si="13">E37/C37*100</f>
        <v>-1.7944855333731051</v>
      </c>
    </row>
    <row r="38" spans="2:6" ht="30.6" customHeight="1" thickBot="1" x14ac:dyDescent="0.35">
      <c r="B38" s="11" t="s">
        <v>14</v>
      </c>
      <c r="C38" s="10">
        <f>C34/12</f>
        <v>131.55452055942149</v>
      </c>
      <c r="D38" s="10">
        <f>D34/12</f>
        <v>142.58661087515603</v>
      </c>
      <c r="E38" s="10">
        <f>D38-C38</f>
        <v>11.032090315734536</v>
      </c>
      <c r="F38" s="10">
        <f>E38/C38*100</f>
        <v>8.3859454383032634</v>
      </c>
    </row>
    <row r="39" spans="2:6" ht="16.2" thickBot="1" x14ac:dyDescent="0.35">
      <c r="B39" s="8" t="s">
        <v>5</v>
      </c>
      <c r="C39" s="10">
        <f t="shared" ref="C39:D41" si="14">C35/12</f>
        <v>191.92112282484439</v>
      </c>
      <c r="D39" s="10">
        <f t="shared" si="14"/>
        <v>178.46265050202055</v>
      </c>
      <c r="E39" s="10">
        <f>D39-C39</f>
        <v>-13.458472322823837</v>
      </c>
      <c r="F39" s="10">
        <f>E39/C39*100</f>
        <v>-7.0125018678150548</v>
      </c>
    </row>
    <row r="40" spans="2:6" ht="16.2" thickBot="1" x14ac:dyDescent="0.35">
      <c r="B40" s="8" t="s">
        <v>6</v>
      </c>
      <c r="C40" s="10">
        <f t="shared" si="14"/>
        <v>117.62730701981609</v>
      </c>
      <c r="D40" s="10">
        <f t="shared" si="14"/>
        <v>144.89471900509827</v>
      </c>
      <c r="E40" s="10">
        <f>D40-C40</f>
        <v>27.26741198528218</v>
      </c>
      <c r="F40" s="10">
        <f>E40/C40*100</f>
        <v>23.181192085515121</v>
      </c>
    </row>
    <row r="41" spans="2:6" ht="16.2" thickBot="1" x14ac:dyDescent="0.35">
      <c r="B41" s="8" t="s">
        <v>7</v>
      </c>
      <c r="C41" s="10">
        <f t="shared" si="14"/>
        <v>100.99821404106238</v>
      </c>
      <c r="D41" s="10">
        <f t="shared" si="14"/>
        <v>99.185815701130309</v>
      </c>
      <c r="E41" s="10">
        <f t="shared" ref="E41" si="15">D41-C41</f>
        <v>-1.8123983399320736</v>
      </c>
      <c r="F41" s="10">
        <f t="shared" ref="F41" si="16">E41/C41*100</f>
        <v>-1.79448553337311</v>
      </c>
    </row>
  </sheetData>
  <mergeCells count="9">
    <mergeCell ref="B28:B29"/>
    <mergeCell ref="C28:D28"/>
    <mergeCell ref="E28:F28"/>
    <mergeCell ref="B3:B4"/>
    <mergeCell ref="C3:D3"/>
    <mergeCell ref="E3:F3"/>
    <mergeCell ref="B11:B12"/>
    <mergeCell ref="C11:D11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2023-10-20T08:24:30Z</dcterms:modified>
</cp:coreProperties>
</file>