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D:\Викладач\Навчальна робота\2022-2023 н.р\ОАЗ управління бізнес-процесами\Тема 1\"/>
    </mc:Choice>
  </mc:AlternateContent>
  <xr:revisionPtr revIDLastSave="0" documentId="13_ncr:1_{DC2C70F4-2F39-4429-A960-F388FD7269B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D25" i="1"/>
  <c r="B22" i="1"/>
  <c r="C22" i="1"/>
  <c r="C21" i="1" s="1"/>
  <c r="C29" i="1"/>
  <c r="D26" i="1" s="1"/>
  <c r="C28" i="1"/>
  <c r="C27" i="1"/>
  <c r="D10" i="1"/>
  <c r="D14" i="1"/>
  <c r="I14" i="1"/>
  <c r="H13" i="1"/>
  <c r="H12" i="1"/>
  <c r="H11" i="1"/>
  <c r="H10" i="1"/>
  <c r="H14" i="1" s="1"/>
  <c r="G10" i="1"/>
  <c r="H7" i="1"/>
  <c r="G7" i="1"/>
  <c r="D13" i="1"/>
  <c r="D12" i="1"/>
  <c r="D11" i="1"/>
  <c r="C14" i="1"/>
  <c r="C13" i="1"/>
  <c r="C12" i="1"/>
  <c r="C11" i="1"/>
  <c r="C10" i="1"/>
  <c r="B10" i="1"/>
  <c r="C7" i="1"/>
  <c r="B7" i="1"/>
  <c r="D29" i="1" l="1"/>
  <c r="C26" i="1"/>
</calcChain>
</file>

<file path=xl/sharedStrings.xml><?xml version="1.0" encoding="utf-8"?>
<sst xmlns="http://schemas.openxmlformats.org/spreadsheetml/2006/main" count="51" uniqueCount="16">
  <si>
    <t>Показник</t>
  </si>
  <si>
    <t>Середньооблікова чисельність працівників, чол.</t>
  </si>
  <si>
    <t>Чистий дохід від реалізації продукції, тис. грн</t>
  </si>
  <si>
    <t>Чиста дохідність працівників, тис. грн</t>
  </si>
  <si>
    <r>
      <t>Кількість</t>
    </r>
    <r>
      <rPr>
        <sz val="10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днів, відпрацьованих одним працівником на рік</t>
    </r>
  </si>
  <si>
    <t>Тривалість робочого дня, год.</t>
  </si>
  <si>
    <t>Чистий дохід працівника за одну годину роботи, грн</t>
  </si>
  <si>
    <t>Зміна чистої дохідності працівників, тис. грн</t>
  </si>
  <si>
    <t>-</t>
  </si>
  <si>
    <t>У тому числі за рахунок зміни: кількості днів, відпрацьованих одним працівником на рік</t>
  </si>
  <si>
    <t>тривалості робочого дня</t>
  </si>
  <si>
    <t>Чистого доходу працівника за одну годину роботи</t>
  </si>
  <si>
    <t>Рік</t>
  </si>
  <si>
    <r>
      <t>(Кд</t>
    </r>
    <r>
      <rPr>
        <vertAlign val="subscript"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– Кд</t>
    </r>
    <r>
      <rPr>
        <vertAlign val="subscript"/>
        <sz val="14"/>
        <color theme="1"/>
        <rFont val="Times New Roman"/>
        <family val="1"/>
        <charset val="204"/>
      </rPr>
      <t>0</t>
    </r>
    <r>
      <rPr>
        <sz val="14"/>
        <color theme="1"/>
        <rFont val="Times New Roman"/>
        <family val="1"/>
        <charset val="204"/>
      </rPr>
      <t>) * Т</t>
    </r>
    <r>
      <rPr>
        <vertAlign val="subscript"/>
        <sz val="14"/>
        <color theme="1"/>
        <rFont val="Times New Roman"/>
        <family val="1"/>
        <charset val="204"/>
      </rPr>
      <t>0</t>
    </r>
    <r>
      <rPr>
        <sz val="14"/>
        <color theme="1"/>
        <rFont val="Times New Roman"/>
        <family val="1"/>
        <charset val="204"/>
      </rPr>
      <t xml:space="preserve"> * Вг</t>
    </r>
    <r>
      <rPr>
        <vertAlign val="subscript"/>
        <sz val="14"/>
        <color theme="1"/>
        <rFont val="Times New Roman"/>
        <family val="1"/>
        <charset val="204"/>
      </rPr>
      <t>0</t>
    </r>
    <r>
      <rPr>
        <sz val="14"/>
        <color theme="1"/>
        <rFont val="Times New Roman"/>
        <family val="1"/>
        <charset val="204"/>
      </rPr>
      <t>;</t>
    </r>
  </si>
  <si>
    <r>
      <t>Кд</t>
    </r>
    <r>
      <rPr>
        <vertAlign val="subscript"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* (Т</t>
    </r>
    <r>
      <rPr>
        <vertAlign val="subscript"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– Т</t>
    </r>
    <r>
      <rPr>
        <vertAlign val="subscript"/>
        <sz val="14"/>
        <color theme="1"/>
        <rFont val="Times New Roman"/>
        <family val="1"/>
        <charset val="204"/>
      </rPr>
      <t>0</t>
    </r>
    <r>
      <rPr>
        <sz val="14"/>
        <color theme="1"/>
        <rFont val="Times New Roman"/>
        <family val="1"/>
        <charset val="204"/>
      </rPr>
      <t>) * Вг</t>
    </r>
    <r>
      <rPr>
        <vertAlign val="subscript"/>
        <sz val="14"/>
        <color theme="1"/>
        <rFont val="Times New Roman"/>
        <family val="1"/>
        <charset val="204"/>
      </rPr>
      <t>0</t>
    </r>
  </si>
  <si>
    <r>
      <t>Кд</t>
    </r>
    <r>
      <rPr>
        <vertAlign val="subscript"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* Т</t>
    </r>
    <r>
      <rPr>
        <vertAlign val="subscript"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* (Вг</t>
    </r>
    <r>
      <rPr>
        <vertAlign val="subscript"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– Вг</t>
    </r>
    <r>
      <rPr>
        <vertAlign val="subscript"/>
        <sz val="14"/>
        <color theme="1"/>
        <rFont val="Times New Roman"/>
        <family val="1"/>
        <charset val="204"/>
      </rPr>
      <t>0</t>
    </r>
    <r>
      <rPr>
        <sz val="14"/>
        <color theme="1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</si>
</sst>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vertAlign val="subscript"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2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4" fillId="0" borderId="4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justify" vertical="center"/>
    </xf>
    <xf numFmtId="1" fontId="1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2" fontId="0" fillId="0" borderId="0" xfId="0" applyNumberFormat="1"/>
    <xf numFmtId="1" fontId="0" fillId="0" borderId="0" xfId="0" applyNumberFormat="1"/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9"/>
  <sheetViews>
    <sheetView tabSelected="1" zoomScale="115" zoomScaleNormal="115" workbookViewId="0">
      <selection activeCell="F26" sqref="F26"/>
    </sheetView>
  </sheetViews>
  <sheetFormatPr defaultRowHeight="14.4" x14ac:dyDescent="0.3"/>
  <cols>
    <col min="1" max="1" width="34.88671875" customWidth="1"/>
    <col min="2" max="3" width="11" customWidth="1"/>
    <col min="5" max="5" width="29.33203125" customWidth="1"/>
    <col min="6" max="6" width="36.109375" customWidth="1"/>
  </cols>
  <sheetData>
    <row r="2" spans="1:9" ht="15" thickBot="1" x14ac:dyDescent="0.35"/>
    <row r="3" spans="1:9" ht="16.2" thickBot="1" x14ac:dyDescent="0.35">
      <c r="A3" s="18" t="s">
        <v>0</v>
      </c>
      <c r="B3" s="16" t="s">
        <v>12</v>
      </c>
      <c r="C3" s="17"/>
      <c r="F3" s="18" t="s">
        <v>0</v>
      </c>
      <c r="G3" s="16" t="s">
        <v>12</v>
      </c>
      <c r="H3" s="17"/>
    </row>
    <row r="4" spans="1:9" ht="16.2" thickBot="1" x14ac:dyDescent="0.35">
      <c r="A4" s="19"/>
      <c r="B4" s="2">
        <v>2020</v>
      </c>
      <c r="C4" s="2">
        <v>2022</v>
      </c>
      <c r="F4" s="19"/>
      <c r="G4" s="2">
        <v>2020</v>
      </c>
      <c r="H4" s="2">
        <v>2022</v>
      </c>
    </row>
    <row r="5" spans="1:9" ht="31.8" thickBot="1" x14ac:dyDescent="0.35">
      <c r="A5" s="4" t="s">
        <v>1</v>
      </c>
      <c r="B5" s="2">
        <v>100</v>
      </c>
      <c r="C5" s="2">
        <v>102</v>
      </c>
      <c r="F5" s="4" t="s">
        <v>1</v>
      </c>
      <c r="G5" s="2">
        <v>100</v>
      </c>
      <c r="H5" s="2">
        <v>102</v>
      </c>
    </row>
    <row r="6" spans="1:9" ht="31.8" thickBot="1" x14ac:dyDescent="0.35">
      <c r="A6" s="4" t="s">
        <v>2</v>
      </c>
      <c r="B6" s="2">
        <v>36000</v>
      </c>
      <c r="C6" s="2">
        <v>39168</v>
      </c>
      <c r="F6" s="4" t="s">
        <v>2</v>
      </c>
      <c r="G6" s="2">
        <v>36000</v>
      </c>
      <c r="H6" s="2">
        <v>39168</v>
      </c>
    </row>
    <row r="7" spans="1:9" ht="31.8" thickBot="1" x14ac:dyDescent="0.35">
      <c r="A7" s="1" t="s">
        <v>3</v>
      </c>
      <c r="B7" s="7">
        <f>B6/B5</f>
        <v>360</v>
      </c>
      <c r="C7" s="7">
        <f>C6/C5</f>
        <v>384</v>
      </c>
      <c r="F7" s="1" t="s">
        <v>3</v>
      </c>
      <c r="G7" s="7">
        <f>G6/G5</f>
        <v>360</v>
      </c>
      <c r="H7" s="7">
        <f>H6/H5</f>
        <v>384</v>
      </c>
    </row>
    <row r="8" spans="1:9" ht="31.8" thickBot="1" x14ac:dyDescent="0.35">
      <c r="A8" s="4" t="s">
        <v>4</v>
      </c>
      <c r="B8" s="2">
        <v>242</v>
      </c>
      <c r="C8" s="2">
        <v>240</v>
      </c>
      <c r="F8" s="4" t="s">
        <v>4</v>
      </c>
      <c r="G8" s="2">
        <v>242</v>
      </c>
      <c r="H8" s="2">
        <v>240</v>
      </c>
    </row>
    <row r="9" spans="1:9" ht="16.2" thickBot="1" x14ac:dyDescent="0.35">
      <c r="A9" s="4" t="s">
        <v>5</v>
      </c>
      <c r="B9" s="2">
        <v>8</v>
      </c>
      <c r="C9" s="2">
        <v>8.5</v>
      </c>
      <c r="F9" s="4" t="s">
        <v>5</v>
      </c>
      <c r="G9" s="2">
        <v>8</v>
      </c>
      <c r="H9" s="2">
        <v>8</v>
      </c>
    </row>
    <row r="10" spans="1:9" ht="31.8" thickBot="1" x14ac:dyDescent="0.35">
      <c r="A10" s="12" t="s">
        <v>6</v>
      </c>
      <c r="B10" s="5">
        <f>B7/B8/B9*1000</f>
        <v>185.95041322314049</v>
      </c>
      <c r="C10" s="5">
        <f>C7/C8/C9*1000</f>
        <v>188.23529411764704</v>
      </c>
      <c r="D10" s="6">
        <f>C10-B10</f>
        <v>2.2848808945065571</v>
      </c>
      <c r="F10" s="12" t="s">
        <v>6</v>
      </c>
      <c r="G10" s="5">
        <f>G7/G8/G9*1000</f>
        <v>185.95041322314049</v>
      </c>
      <c r="H10" s="5">
        <f>H7/H8/H9*1000</f>
        <v>200</v>
      </c>
    </row>
    <row r="11" spans="1:9" ht="31.8" thickBot="1" x14ac:dyDescent="0.35">
      <c r="A11" s="4" t="s">
        <v>7</v>
      </c>
      <c r="B11" s="2" t="s">
        <v>8</v>
      </c>
      <c r="C11" s="7">
        <f>C7-B7</f>
        <v>24</v>
      </c>
      <c r="D11" s="13">
        <f>C12+C13+C14</f>
        <v>23.999999999999986</v>
      </c>
      <c r="F11" s="4" t="s">
        <v>7</v>
      </c>
      <c r="G11" s="2" t="s">
        <v>8</v>
      </c>
      <c r="H11" s="7">
        <f>H7-G7</f>
        <v>24</v>
      </c>
    </row>
    <row r="12" spans="1:9" ht="47.4" thickBot="1" x14ac:dyDescent="0.35">
      <c r="A12" s="3" t="s">
        <v>9</v>
      </c>
      <c r="B12" s="15" t="s">
        <v>8</v>
      </c>
      <c r="C12" s="11">
        <f>(C8-B8)*B9*B10/1000</f>
        <v>-2.9752066115702478</v>
      </c>
      <c r="D12" s="6">
        <f>C12*C5</f>
        <v>-303.47107438016525</v>
      </c>
      <c r="E12" s="9" t="s">
        <v>13</v>
      </c>
      <c r="F12" s="3" t="s">
        <v>9</v>
      </c>
      <c r="G12" s="15" t="s">
        <v>8</v>
      </c>
      <c r="H12" s="11">
        <f>(H8-G8)*G9*G10/1000</f>
        <v>-2.9752066115702478</v>
      </c>
    </row>
    <row r="13" spans="1:9" ht="21" thickBot="1" x14ac:dyDescent="0.5">
      <c r="A13" s="3" t="s">
        <v>10</v>
      </c>
      <c r="B13" s="15" t="s">
        <v>8</v>
      </c>
      <c r="C13" s="11">
        <f>C8*(C9-B9)*B10/1000</f>
        <v>22.314049586776857</v>
      </c>
      <c r="D13" s="6">
        <f>C13*C5</f>
        <v>2276.0330578512394</v>
      </c>
      <c r="E13" s="8" t="s">
        <v>14</v>
      </c>
      <c r="F13" s="3" t="s">
        <v>10</v>
      </c>
      <c r="G13" s="15" t="s">
        <v>8</v>
      </c>
      <c r="H13" s="11">
        <f>H8*(H9-G9)*G10/1000</f>
        <v>0</v>
      </c>
    </row>
    <row r="14" spans="1:9" ht="31.8" thickBot="1" x14ac:dyDescent="0.5">
      <c r="A14" s="3" t="s">
        <v>11</v>
      </c>
      <c r="B14" s="15" t="s">
        <v>8</v>
      </c>
      <c r="C14" s="11">
        <f>C8*C9*(C10-B10)/1000</f>
        <v>4.6611570247933756</v>
      </c>
      <c r="D14" s="6">
        <f>C14*C5</f>
        <v>475.43801652892432</v>
      </c>
      <c r="E14" s="8" t="s">
        <v>15</v>
      </c>
      <c r="F14" s="3" t="s">
        <v>11</v>
      </c>
      <c r="G14" s="15" t="s">
        <v>8</v>
      </c>
      <c r="H14" s="11">
        <f>H8*H9*(H10-G10)/1000</f>
        <v>26.975206611570265</v>
      </c>
      <c r="I14" s="14">
        <f>H14*H5</f>
        <v>2751.471074380167</v>
      </c>
    </row>
    <row r="17" spans="1:4" ht="15" thickBot="1" x14ac:dyDescent="0.35"/>
    <row r="18" spans="1:4" ht="16.2" thickBot="1" x14ac:dyDescent="0.35">
      <c r="A18" s="18" t="s">
        <v>0</v>
      </c>
      <c r="B18" s="16" t="s">
        <v>12</v>
      </c>
      <c r="C18" s="17"/>
    </row>
    <row r="19" spans="1:4" ht="16.2" thickBot="1" x14ac:dyDescent="0.35">
      <c r="A19" s="19"/>
      <c r="B19" s="2">
        <v>2022</v>
      </c>
      <c r="C19" s="2">
        <v>2023</v>
      </c>
    </row>
    <row r="20" spans="1:4" ht="31.8" thickBot="1" x14ac:dyDescent="0.35">
      <c r="A20" s="4" t="s">
        <v>1</v>
      </c>
      <c r="B20" s="2">
        <v>102</v>
      </c>
      <c r="C20" s="2">
        <v>102</v>
      </c>
    </row>
    <row r="21" spans="1:4" ht="31.8" thickBot="1" x14ac:dyDescent="0.35">
      <c r="A21" s="4" t="s">
        <v>2</v>
      </c>
      <c r="B21" s="2">
        <v>39168</v>
      </c>
      <c r="C21" s="10">
        <f>C22*C20</f>
        <v>37519.68</v>
      </c>
    </row>
    <row r="22" spans="1:4" ht="31.8" thickBot="1" x14ac:dyDescent="0.35">
      <c r="A22" s="1" t="s">
        <v>3</v>
      </c>
      <c r="B22" s="20">
        <f>B23*B24*B25/1000</f>
        <v>357.12</v>
      </c>
      <c r="C22" s="20">
        <f>C23*C24*C25/1000</f>
        <v>367.84</v>
      </c>
    </row>
    <row r="23" spans="1:4" ht="31.8" thickBot="1" x14ac:dyDescent="0.35">
      <c r="A23" s="4" t="s">
        <v>4</v>
      </c>
      <c r="B23" s="2">
        <v>240</v>
      </c>
      <c r="C23" s="2">
        <v>242</v>
      </c>
    </row>
    <row r="24" spans="1:4" ht="16.2" thickBot="1" x14ac:dyDescent="0.35">
      <c r="A24" s="4" t="s">
        <v>5</v>
      </c>
      <c r="B24" s="2">
        <v>8</v>
      </c>
      <c r="C24" s="2">
        <v>8</v>
      </c>
    </row>
    <row r="25" spans="1:4" ht="31.8" thickBot="1" x14ac:dyDescent="0.35">
      <c r="A25" s="12" t="s">
        <v>6</v>
      </c>
      <c r="B25" s="5">
        <v>186</v>
      </c>
      <c r="C25" s="5">
        <v>190</v>
      </c>
      <c r="D25" s="6">
        <f>C25-B25</f>
        <v>4</v>
      </c>
    </row>
    <row r="26" spans="1:4" ht="31.8" thickBot="1" x14ac:dyDescent="0.35">
      <c r="A26" s="4" t="s">
        <v>7</v>
      </c>
      <c r="B26" s="2" t="s">
        <v>8</v>
      </c>
      <c r="C26" s="20">
        <f>C22-B22</f>
        <v>10.71999999999997</v>
      </c>
      <c r="D26" s="13">
        <f>C27+C28+C29</f>
        <v>10.719999999999999</v>
      </c>
    </row>
    <row r="27" spans="1:4" ht="47.4" thickBot="1" x14ac:dyDescent="0.35">
      <c r="A27" s="3" t="s">
        <v>9</v>
      </c>
      <c r="B27" s="15" t="s">
        <v>8</v>
      </c>
      <c r="C27" s="11">
        <f>(C23-B23)*B24*B25/1000</f>
        <v>2.976</v>
      </c>
      <c r="D27" s="6">
        <f>C27*C20</f>
        <v>303.55200000000002</v>
      </c>
    </row>
    <row r="28" spans="1:4" ht="16.2" thickBot="1" x14ac:dyDescent="0.35">
      <c r="A28" s="3" t="s">
        <v>10</v>
      </c>
      <c r="B28" s="15" t="s">
        <v>8</v>
      </c>
      <c r="C28" s="11">
        <f>C23*(C24-B24)*B25/1000</f>
        <v>0</v>
      </c>
    </row>
    <row r="29" spans="1:4" ht="31.8" thickBot="1" x14ac:dyDescent="0.35">
      <c r="A29" s="3" t="s">
        <v>11</v>
      </c>
      <c r="B29" s="15" t="s">
        <v>8</v>
      </c>
      <c r="C29" s="11">
        <f>C23*C24*(C25-B25)/1000</f>
        <v>7.7439999999999998</v>
      </c>
      <c r="D29" s="6">
        <f>C29*C20</f>
        <v>789.88799999999992</v>
      </c>
    </row>
  </sheetData>
  <mergeCells count="6">
    <mergeCell ref="G3:H3"/>
    <mergeCell ref="A18:A19"/>
    <mergeCell ref="B18:C18"/>
    <mergeCell ref="A3:A4"/>
    <mergeCell ref="B3:C3"/>
    <mergeCell ref="F3:F4"/>
  </mergeCells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</dc:creator>
  <cp:lastModifiedBy>Igor</cp:lastModifiedBy>
  <dcterms:created xsi:type="dcterms:W3CDTF">2015-06-05T18:17:20Z</dcterms:created>
  <dcterms:modified xsi:type="dcterms:W3CDTF">2023-04-21T11:47:38Z</dcterms:modified>
</cp:coreProperties>
</file>