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підприємницької діяльності\Тема 3\"/>
    </mc:Choice>
  </mc:AlternateContent>
  <xr:revisionPtr revIDLastSave="0" documentId="13_ncr:1_{74C26969-3747-436C-99F8-32C088F108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30" i="1"/>
  <c r="D32" i="1"/>
  <c r="C29" i="1"/>
  <c r="B29" i="1"/>
  <c r="C28" i="1"/>
  <c r="B28" i="1"/>
  <c r="C27" i="1"/>
  <c r="B27" i="1"/>
  <c r="C26" i="1"/>
  <c r="B26" i="1"/>
  <c r="C25" i="1"/>
  <c r="B25" i="1"/>
  <c r="C6" i="1"/>
  <c r="C7" i="1"/>
  <c r="C8" i="1"/>
  <c r="C9" i="1"/>
  <c r="B9" i="1"/>
  <c r="B8" i="1"/>
  <c r="B7" i="1"/>
  <c r="B6" i="1"/>
  <c r="D12" i="1"/>
  <c r="E12" i="1" s="1"/>
  <c r="D13" i="1"/>
  <c r="E13" i="1"/>
  <c r="D14" i="1"/>
  <c r="E14" i="1" s="1"/>
  <c r="C11" i="1"/>
  <c r="D11" i="1" s="1"/>
  <c r="E11" i="1" s="1"/>
  <c r="C12" i="1"/>
  <c r="C13" i="1"/>
  <c r="C14" i="1"/>
  <c r="B14" i="1"/>
  <c r="B13" i="1"/>
  <c r="B12" i="1"/>
  <c r="B11" i="1"/>
  <c r="D9" i="1" l="1"/>
  <c r="E9" i="1" s="1"/>
  <c r="D8" i="1"/>
  <c r="E8" i="1" s="1"/>
  <c r="D7" i="1"/>
  <c r="E7" i="1" s="1"/>
  <c r="D6" i="1"/>
  <c r="E6" i="1" s="1"/>
</calcChain>
</file>

<file path=xl/sharedStrings.xml><?xml version="1.0" encoding="utf-8"?>
<sst xmlns="http://schemas.openxmlformats.org/spreadsheetml/2006/main" count="35" uniqueCount="30">
  <si>
    <t>Показник</t>
  </si>
  <si>
    <t>+/-</t>
  </si>
  <si>
    <t>%</t>
  </si>
  <si>
    <t>Ефективність авансованих основних засобів</t>
  </si>
  <si>
    <t>Засобовіддача за чистим доходом (виручкою) від реалізації продукції, грн</t>
  </si>
  <si>
    <t>Засобовіддача за прибутком, грн</t>
  </si>
  <si>
    <t>Засобомісткість за чистим доходом (виручкою) від реалізації продукції, грн</t>
  </si>
  <si>
    <t>Засобомісткість за прибутком, грн</t>
  </si>
  <si>
    <t>Ефективність виробничо спожитих основних засобів (амортизації)</t>
  </si>
  <si>
    <t>Амортвіддача за чистим доходом (виручкою) від реалізації продукції, грн</t>
  </si>
  <si>
    <t>Амортвіддача за прибутком, грн</t>
  </si>
  <si>
    <t>Амортомісткість за чистим доходом (виручкою) від реалізації продукції, грн</t>
  </si>
  <si>
    <t>Амортомісткість за прибутком, грн</t>
  </si>
  <si>
    <t>Рік</t>
  </si>
  <si>
    <t>Зміна показника 2022 р. до 2020 р.</t>
  </si>
  <si>
    <t>Балансова вартість основних засобів, тис. грн.</t>
  </si>
  <si>
    <t>Чистий дохід від реалізації продукції, тис. грн</t>
  </si>
  <si>
    <t>Прибуток, тис. грн</t>
  </si>
  <si>
    <t>Сума амортизації, тис. грн</t>
  </si>
  <si>
    <t>2020 р.</t>
  </si>
  <si>
    <t>2022 р.</t>
  </si>
  <si>
    <t>Середньорічна вартість основних виробничих засобів, тис. грн</t>
  </si>
  <si>
    <t>Чистий дохід (виручка) від реалізації продукції, тис. грн</t>
  </si>
  <si>
    <t>Чиста дохідність праці, тис. грн</t>
  </si>
  <si>
    <t>Засобоозброєність праці, тис. грн</t>
  </si>
  <si>
    <t>Зміна засобовіддачі, грн</t>
  </si>
  <si>
    <t>-</t>
  </si>
  <si>
    <t>У тому числі за рахунок зміни: чистої дохідності праці</t>
  </si>
  <si>
    <t>засобоозброєності праці</t>
  </si>
  <si>
    <t>Кількість працівників,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</si>
</sst>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168" fontId="1" fillId="0" borderId="5" xfId="0" applyNumberFormat="1" applyFont="1" applyBorder="1" applyAlignment="1">
      <alignment horizontal="center" vertic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4"/>
  <sheetViews>
    <sheetView tabSelected="1" topLeftCell="A31" zoomScale="130" zoomScaleNormal="130" workbookViewId="0">
      <selection activeCell="C40" sqref="C40"/>
    </sheetView>
  </sheetViews>
  <sheetFormatPr defaultRowHeight="14.4" x14ac:dyDescent="0.3"/>
  <cols>
    <col min="1" max="1" width="43.88671875" customWidth="1"/>
    <col min="2" max="3" width="10.44140625" customWidth="1"/>
    <col min="5" max="5" width="13.5546875" bestFit="1" customWidth="1"/>
  </cols>
  <sheetData>
    <row r="2" spans="1:5" ht="15" thickBot="1" x14ac:dyDescent="0.35"/>
    <row r="3" spans="1:5" ht="31.8" customHeight="1" thickBot="1" x14ac:dyDescent="0.35">
      <c r="A3" s="6" t="s">
        <v>0</v>
      </c>
      <c r="B3" s="8" t="s">
        <v>13</v>
      </c>
      <c r="C3" s="9"/>
      <c r="D3" s="8" t="s">
        <v>14</v>
      </c>
      <c r="E3" s="9"/>
    </row>
    <row r="4" spans="1:5" ht="16.2" thickBot="1" x14ac:dyDescent="0.35">
      <c r="A4" s="7"/>
      <c r="B4" s="1">
        <v>2020</v>
      </c>
      <c r="C4" s="1">
        <v>2022</v>
      </c>
      <c r="D4" s="1" t="s">
        <v>1</v>
      </c>
      <c r="E4" s="1" t="s">
        <v>2</v>
      </c>
    </row>
    <row r="5" spans="1:5" ht="16.2" thickBot="1" x14ac:dyDescent="0.35">
      <c r="A5" s="10" t="s">
        <v>3</v>
      </c>
      <c r="B5" s="11"/>
      <c r="C5" s="11"/>
      <c r="D5" s="11"/>
      <c r="E5" s="12"/>
    </row>
    <row r="6" spans="1:5" ht="31.8" thickBot="1" x14ac:dyDescent="0.35">
      <c r="A6" s="2" t="s">
        <v>4</v>
      </c>
      <c r="B6" s="5">
        <f>B19/B17</f>
        <v>1.25</v>
      </c>
      <c r="C6" s="5">
        <f>C19/C17</f>
        <v>1.3076923076923077</v>
      </c>
      <c r="D6" s="5">
        <f>C6-B6</f>
        <v>5.7692307692307709E-2</v>
      </c>
      <c r="E6" s="5">
        <f>D6/B6*100</f>
        <v>4.6153846153846168</v>
      </c>
    </row>
    <row r="7" spans="1:5" ht="16.2" thickBot="1" x14ac:dyDescent="0.35">
      <c r="A7" s="3" t="s">
        <v>5</v>
      </c>
      <c r="B7" s="5">
        <f>B20/B17</f>
        <v>0.16666666666666666</v>
      </c>
      <c r="C7" s="5">
        <f>C20/C17</f>
        <v>0.12307692307692308</v>
      </c>
      <c r="D7" s="5">
        <f t="shared" ref="D7:D9" si="0">C7-B7</f>
        <v>-4.3589743589743574E-2</v>
      </c>
      <c r="E7" s="5">
        <f t="shared" ref="E7:E9" si="1">D7/B7*100</f>
        <v>-26.153846153846143</v>
      </c>
    </row>
    <row r="8" spans="1:5" ht="31.8" thickBot="1" x14ac:dyDescent="0.35">
      <c r="A8" s="4" t="s">
        <v>6</v>
      </c>
      <c r="B8" s="5">
        <f>B17/B19</f>
        <v>0.8</v>
      </c>
      <c r="C8" s="5">
        <f>C17/C19</f>
        <v>0.76470588235294112</v>
      </c>
      <c r="D8" s="5">
        <f t="shared" si="0"/>
        <v>-3.529411764705892E-2</v>
      </c>
      <c r="E8" s="5">
        <f t="shared" si="1"/>
        <v>-4.4117647058823648</v>
      </c>
    </row>
    <row r="9" spans="1:5" ht="16.2" thickBot="1" x14ac:dyDescent="0.35">
      <c r="A9" s="4" t="s">
        <v>7</v>
      </c>
      <c r="B9" s="5">
        <f>B17/B20</f>
        <v>6</v>
      </c>
      <c r="C9" s="5">
        <f>C17/C20</f>
        <v>8.125</v>
      </c>
      <c r="D9" s="5">
        <f t="shared" si="0"/>
        <v>2.125</v>
      </c>
      <c r="E9" s="5">
        <f t="shared" si="1"/>
        <v>35.416666666666671</v>
      </c>
    </row>
    <row r="10" spans="1:5" ht="16.2" thickBot="1" x14ac:dyDescent="0.35">
      <c r="A10" s="10" t="s">
        <v>8</v>
      </c>
      <c r="B10" s="11"/>
      <c r="C10" s="11"/>
      <c r="D10" s="11"/>
      <c r="E10" s="12"/>
    </row>
    <row r="11" spans="1:5" ht="31.8" thickBot="1" x14ac:dyDescent="0.35">
      <c r="A11" s="3" t="s">
        <v>9</v>
      </c>
      <c r="B11" s="5">
        <f>B19/B18</f>
        <v>17.857142857142854</v>
      </c>
      <c r="C11" s="5">
        <f>C19/C18</f>
        <v>18.681318681318679</v>
      </c>
      <c r="D11" s="5">
        <f t="shared" ref="D11" si="2">C11-B11</f>
        <v>0.8241758241758248</v>
      </c>
      <c r="E11" s="5">
        <f t="shared" ref="E11" si="3">D11/B11*100</f>
        <v>4.6153846153846194</v>
      </c>
    </row>
    <row r="12" spans="1:5" ht="16.2" thickBot="1" x14ac:dyDescent="0.35">
      <c r="A12" s="3" t="s">
        <v>10</v>
      </c>
      <c r="B12" s="5">
        <f>B20/B18</f>
        <v>2.3809523809523805</v>
      </c>
      <c r="C12" s="5">
        <f>C20/C18</f>
        <v>1.758241758241758</v>
      </c>
      <c r="D12" s="5">
        <f t="shared" ref="D12:D14" si="4">C12-B12</f>
        <v>-0.6227106227106225</v>
      </c>
      <c r="E12" s="5">
        <f t="shared" ref="E12:E14" si="5">D12/B12*100</f>
        <v>-26.15384615384615</v>
      </c>
    </row>
    <row r="13" spans="1:5" ht="31.8" thickBot="1" x14ac:dyDescent="0.35">
      <c r="A13" s="4" t="s">
        <v>11</v>
      </c>
      <c r="B13" s="5">
        <f>B18/B19</f>
        <v>5.6000000000000008E-2</v>
      </c>
      <c r="C13" s="5">
        <f>C18/C19</f>
        <v>5.3529411764705888E-2</v>
      </c>
      <c r="D13" s="5">
        <f t="shared" si="4"/>
        <v>-2.4705882352941202E-3</v>
      </c>
      <c r="E13" s="5">
        <f t="shared" si="5"/>
        <v>-4.4117647058823568</v>
      </c>
    </row>
    <row r="14" spans="1:5" ht="16.2" thickBot="1" x14ac:dyDescent="0.35">
      <c r="A14" s="4" t="s">
        <v>12</v>
      </c>
      <c r="B14" s="5">
        <f>B18/B20</f>
        <v>0.42000000000000004</v>
      </c>
      <c r="C14" s="5">
        <f>C18/C20</f>
        <v>0.56875000000000009</v>
      </c>
      <c r="D14" s="5">
        <f t="shared" si="4"/>
        <v>0.14875000000000005</v>
      </c>
      <c r="E14" s="5">
        <f t="shared" si="5"/>
        <v>35.416666666666671</v>
      </c>
    </row>
    <row r="16" spans="1:5" x14ac:dyDescent="0.3">
      <c r="A16" s="13"/>
      <c r="B16" s="14" t="s">
        <v>19</v>
      </c>
      <c r="C16" s="14" t="s">
        <v>20</v>
      </c>
    </row>
    <row r="17" spans="1:4" x14ac:dyDescent="0.3">
      <c r="A17" s="13" t="s">
        <v>15</v>
      </c>
      <c r="B17" s="13">
        <v>12000</v>
      </c>
      <c r="C17" s="13">
        <v>13000</v>
      </c>
    </row>
    <row r="18" spans="1:4" x14ac:dyDescent="0.3">
      <c r="A18" s="13" t="s">
        <v>18</v>
      </c>
      <c r="B18" s="13">
        <v>840.00000000000011</v>
      </c>
      <c r="C18" s="13">
        <v>910.00000000000011</v>
      </c>
    </row>
    <row r="19" spans="1:4" ht="16.2" customHeight="1" x14ac:dyDescent="0.3">
      <c r="A19" s="13" t="s">
        <v>16</v>
      </c>
      <c r="B19" s="13">
        <v>15000</v>
      </c>
      <c r="C19" s="13">
        <v>17000</v>
      </c>
    </row>
    <row r="20" spans="1:4" x14ac:dyDescent="0.3">
      <c r="A20" s="13" t="s">
        <v>17</v>
      </c>
      <c r="B20" s="13">
        <v>2000</v>
      </c>
      <c r="C20" s="13">
        <v>1600</v>
      </c>
    </row>
    <row r="21" spans="1:4" ht="16.2" customHeight="1" x14ac:dyDescent="0.3"/>
    <row r="22" spans="1:4" ht="15" thickBot="1" x14ac:dyDescent="0.35"/>
    <row r="23" spans="1:4" ht="16.2" thickBot="1" x14ac:dyDescent="0.35">
      <c r="A23" s="6" t="s">
        <v>0</v>
      </c>
      <c r="B23" s="8" t="s">
        <v>13</v>
      </c>
      <c r="C23" s="9"/>
    </row>
    <row r="24" spans="1:4" ht="16.2" thickBot="1" x14ac:dyDescent="0.35">
      <c r="A24" s="7"/>
      <c r="B24" s="1">
        <v>2020</v>
      </c>
      <c r="C24" s="1">
        <v>2022</v>
      </c>
    </row>
    <row r="25" spans="1:4" ht="31.8" thickBot="1" x14ac:dyDescent="0.35">
      <c r="A25" s="15" t="s">
        <v>21</v>
      </c>
      <c r="B25" s="1">
        <f>B17</f>
        <v>12000</v>
      </c>
      <c r="C25" s="1">
        <f>C17</f>
        <v>13000</v>
      </c>
    </row>
    <row r="26" spans="1:4" ht="31.8" thickBot="1" x14ac:dyDescent="0.35">
      <c r="A26" s="15" t="s">
        <v>22</v>
      </c>
      <c r="B26" s="1">
        <f>B19</f>
        <v>15000</v>
      </c>
      <c r="C26" s="1">
        <f>C19</f>
        <v>17000</v>
      </c>
    </row>
    <row r="27" spans="1:4" ht="31.8" thickBot="1" x14ac:dyDescent="0.35">
      <c r="A27" s="15" t="s">
        <v>4</v>
      </c>
      <c r="B27" s="5">
        <f>B26/B25</f>
        <v>1.25</v>
      </c>
      <c r="C27" s="5">
        <f>C26/C25</f>
        <v>1.3076923076923077</v>
      </c>
    </row>
    <row r="28" spans="1:4" ht="16.2" thickBot="1" x14ac:dyDescent="0.35">
      <c r="A28" s="15" t="s">
        <v>23</v>
      </c>
      <c r="B28" s="1">
        <f>B26/B34</f>
        <v>500</v>
      </c>
      <c r="C28" s="17">
        <f>C26/C34</f>
        <v>531.25</v>
      </c>
    </row>
    <row r="29" spans="1:4" ht="16.2" thickBot="1" x14ac:dyDescent="0.35">
      <c r="A29" s="15" t="s">
        <v>24</v>
      </c>
      <c r="B29" s="1">
        <f>B25/B34</f>
        <v>400</v>
      </c>
      <c r="C29" s="17">
        <f>C25/C34</f>
        <v>406.25</v>
      </c>
    </row>
    <row r="30" spans="1:4" ht="16.2" thickBot="1" x14ac:dyDescent="0.35">
      <c r="A30" s="15" t="s">
        <v>25</v>
      </c>
      <c r="B30" s="1" t="s">
        <v>26</v>
      </c>
      <c r="C30" s="5">
        <f>C27-B27</f>
        <v>5.7692307692307709E-2</v>
      </c>
    </row>
    <row r="31" spans="1:4" ht="31.8" thickBot="1" x14ac:dyDescent="0.35">
      <c r="A31" s="16" t="s">
        <v>27</v>
      </c>
      <c r="B31" s="1" t="s">
        <v>26</v>
      </c>
      <c r="C31" s="5">
        <f>C27-(B28/C29)</f>
        <v>7.6923076923076872E-2</v>
      </c>
    </row>
    <row r="32" spans="1:4" ht="16.2" thickBot="1" x14ac:dyDescent="0.35">
      <c r="A32" s="16" t="s">
        <v>28</v>
      </c>
      <c r="B32" s="1" t="s">
        <v>26</v>
      </c>
      <c r="C32" s="5">
        <f>(B28/C29)-B27</f>
        <v>-1.9230769230769162E-2</v>
      </c>
      <c r="D32" s="18">
        <f>C31+C32</f>
        <v>5.7692307692307709E-2</v>
      </c>
    </row>
    <row r="34" spans="1:3" x14ac:dyDescent="0.3">
      <c r="A34" t="s">
        <v>29</v>
      </c>
      <c r="B34">
        <v>30</v>
      </c>
      <c r="C34">
        <v>32</v>
      </c>
    </row>
  </sheetData>
  <mergeCells count="7">
    <mergeCell ref="A23:A24"/>
    <mergeCell ref="B23:C23"/>
    <mergeCell ref="A3:A4"/>
    <mergeCell ref="B3:C3"/>
    <mergeCell ref="D3:E3"/>
    <mergeCell ref="A5:E5"/>
    <mergeCell ref="A10:E10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2023-03-24T10:58:47Z</dcterms:modified>
</cp:coreProperties>
</file>