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Викладач\Навчальна робота\2022-2023 н.р\ОАЗ підприємницької діяльності\"/>
    </mc:Choice>
  </mc:AlternateContent>
  <xr:revisionPtr revIDLastSave="0" documentId="13_ncr:1_{9781ED95-EA5E-4F44-9DC6-F2E30CB210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3" i="1"/>
  <c r="C32" i="1"/>
  <c r="C31" i="1"/>
  <c r="C30" i="1"/>
  <c r="C29" i="1"/>
  <c r="B29" i="1"/>
  <c r="C26" i="1"/>
  <c r="B26" i="1"/>
  <c r="C25" i="1"/>
  <c r="B25" i="1"/>
  <c r="C24" i="1"/>
  <c r="B24" i="1"/>
  <c r="C19" i="1"/>
  <c r="B19" i="1"/>
  <c r="D6" i="1"/>
  <c r="E6" i="1"/>
  <c r="D7" i="1"/>
  <c r="E7" i="1"/>
  <c r="D8" i="1"/>
  <c r="E8" i="1"/>
  <c r="D9" i="1"/>
  <c r="E9" i="1"/>
  <c r="D10" i="1"/>
  <c r="E10" i="1"/>
  <c r="E5" i="1"/>
  <c r="D5" i="1"/>
  <c r="C10" i="1"/>
  <c r="B10" i="1"/>
  <c r="C9" i="1"/>
  <c r="B9" i="1"/>
  <c r="C8" i="1"/>
  <c r="B8" i="1"/>
  <c r="C7" i="1"/>
  <c r="B7" i="1"/>
  <c r="C6" i="1"/>
  <c r="B6" i="1"/>
  <c r="C5" i="1"/>
  <c r="B5" i="1"/>
</calcChain>
</file>

<file path=xl/sharedStrings.xml><?xml version="1.0" encoding="utf-8"?>
<sst xmlns="http://schemas.openxmlformats.org/spreadsheetml/2006/main" count="34" uniqueCount="30">
  <si>
    <t>Показник</t>
  </si>
  <si>
    <t>Рік</t>
  </si>
  <si>
    <t>Зміна показника 2022 р. до 2020 р.</t>
  </si>
  <si>
    <t>+/-</t>
  </si>
  <si>
    <t>%</t>
  </si>
  <si>
    <t>Чиста дохі дність працівників, тис. грн</t>
  </si>
  <si>
    <t>Прибутковість працівників, тис. грн</t>
  </si>
  <si>
    <t>Чиста дохідність праці, грн/год.</t>
  </si>
  <si>
    <t>Прибутковість праці, грн/год.</t>
  </si>
  <si>
    <t>Заплатовіддача за чистим доходом (виручкою) від реалізації продукції, грн</t>
  </si>
  <si>
    <t>Заплатовіддача за прибутком, грн</t>
  </si>
  <si>
    <t xml:space="preserve">Чистий дохід від реалізації продукції (товарів, робіт, послуг) </t>
  </si>
  <si>
    <t>Валовий прибуток</t>
  </si>
  <si>
    <t>Витрати на оплату праці</t>
  </si>
  <si>
    <t>Чисельність працівників, осіб</t>
  </si>
  <si>
    <t>Фонд робочого часу, тис. год</t>
  </si>
  <si>
    <t>Період</t>
  </si>
  <si>
    <t>базисний</t>
  </si>
  <si>
    <t>звітний</t>
  </si>
  <si>
    <t>Середньооблікова чисельність працівників, чол.</t>
  </si>
  <si>
    <t>Чистий дохід від реалізації продукції, тис. грн</t>
  </si>
  <si>
    <t>Чиста дохідність працівників, тис. грн</t>
  </si>
  <si>
    <r>
      <t>Кількість</t>
    </r>
    <r>
      <rPr>
        <sz val="10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днів, відпрацьованих одним працівником на рік</t>
    </r>
  </si>
  <si>
    <t>Тривалість робочого дня, год.</t>
  </si>
  <si>
    <t>Чистий дохід працівника за одну годину роботи, грн</t>
  </si>
  <si>
    <t>Зміна чистої дохідності працівників, тис. грн</t>
  </si>
  <si>
    <t>-</t>
  </si>
  <si>
    <t>У тому числі за рахунок зміни: кількості днів, відпрацьованих одним працівником на рік</t>
  </si>
  <si>
    <t>тривалості робочого дня</t>
  </si>
  <si>
    <t>Чистого доходу працівника за одну годину роботи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</si>
</sst>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71" fontId="1" fillId="0" borderId="4" xfId="0" applyNumberFormat="1" applyFont="1" applyBorder="1" applyAlignment="1">
      <alignment horizontal="center" vertical="center" wrapText="1"/>
    </xf>
    <xf numFmtId="17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zoomScale="130" zoomScaleNormal="130" workbookViewId="0">
      <selection activeCell="G7" sqref="G7"/>
    </sheetView>
  </sheetViews>
  <sheetFormatPr defaultRowHeight="14.4" x14ac:dyDescent="0.3"/>
  <cols>
    <col min="1" max="1" width="34.6640625" customWidth="1"/>
    <col min="2" max="2" width="12.6640625" bestFit="1" customWidth="1"/>
    <col min="3" max="3" width="13.33203125" customWidth="1"/>
    <col min="5" max="5" width="13.5546875" bestFit="1" customWidth="1"/>
  </cols>
  <sheetData>
    <row r="2" spans="1:5" ht="15" thickBot="1" x14ac:dyDescent="0.35"/>
    <row r="3" spans="1:5" ht="31.2" customHeight="1" thickBot="1" x14ac:dyDescent="0.35">
      <c r="A3" s="6" t="s">
        <v>0</v>
      </c>
      <c r="B3" s="8" t="s">
        <v>1</v>
      </c>
      <c r="C3" s="9"/>
      <c r="D3" s="8" t="s">
        <v>2</v>
      </c>
      <c r="E3" s="9"/>
    </row>
    <row r="4" spans="1:5" ht="16.2" thickBot="1" x14ac:dyDescent="0.35">
      <c r="A4" s="7"/>
      <c r="B4" s="1">
        <v>2020</v>
      </c>
      <c r="C4" s="1">
        <v>2022</v>
      </c>
      <c r="D4" s="1" t="s">
        <v>3</v>
      </c>
      <c r="E4" s="1" t="s">
        <v>4</v>
      </c>
    </row>
    <row r="5" spans="1:5" ht="31.8" thickBot="1" x14ac:dyDescent="0.35">
      <c r="A5" s="2" t="s">
        <v>5</v>
      </c>
      <c r="B5" s="11">
        <f>B13/B17</f>
        <v>282.60000000000002</v>
      </c>
      <c r="C5" s="11">
        <f>C13/C17</f>
        <v>270</v>
      </c>
      <c r="D5" s="11">
        <f>C5-B5</f>
        <v>-12.600000000000023</v>
      </c>
      <c r="E5" s="11">
        <f>D5/B5*100</f>
        <v>-4.4585987261146576</v>
      </c>
    </row>
    <row r="6" spans="1:5" ht="31.8" thickBot="1" x14ac:dyDescent="0.35">
      <c r="A6" s="2" t="s">
        <v>6</v>
      </c>
      <c r="B6" s="11">
        <f>B14/B17</f>
        <v>26.6</v>
      </c>
      <c r="C6" s="11">
        <f>C14/C17</f>
        <v>18</v>
      </c>
      <c r="D6" s="11">
        <f t="shared" ref="D6:D10" si="0">C6-B6</f>
        <v>-8.6000000000000014</v>
      </c>
      <c r="E6" s="11">
        <f t="shared" ref="E6:E10" si="1">D6/B6*100</f>
        <v>-32.330827067669176</v>
      </c>
    </row>
    <row r="7" spans="1:5" ht="16.2" thickBot="1" x14ac:dyDescent="0.35">
      <c r="A7" s="3" t="s">
        <v>7</v>
      </c>
      <c r="B7" s="11">
        <f>B13/B15</f>
        <v>145.97107438016531</v>
      </c>
      <c r="C7" s="11">
        <f>C13/C15</f>
        <v>140.625</v>
      </c>
      <c r="D7" s="11">
        <f t="shared" si="0"/>
        <v>-5.3460743801653052</v>
      </c>
      <c r="E7" s="11">
        <f t="shared" si="1"/>
        <v>-3.6624203821656156</v>
      </c>
    </row>
    <row r="8" spans="1:5" ht="16.2" thickBot="1" x14ac:dyDescent="0.35">
      <c r="A8" s="3" t="s">
        <v>8</v>
      </c>
      <c r="B8" s="11">
        <f>B14/B15</f>
        <v>13.739669421487603</v>
      </c>
      <c r="C8" s="11">
        <f>C14/C15</f>
        <v>9.375</v>
      </c>
      <c r="D8" s="11">
        <f t="shared" si="0"/>
        <v>-4.3646694214876032</v>
      </c>
      <c r="E8" s="11">
        <f t="shared" si="1"/>
        <v>-31.766917293233082</v>
      </c>
    </row>
    <row r="9" spans="1:5" ht="47.4" thickBot="1" x14ac:dyDescent="0.35">
      <c r="A9" s="4" t="s">
        <v>9</v>
      </c>
      <c r="B9" s="11">
        <f>B13/B16</f>
        <v>2.9074074074074074</v>
      </c>
      <c r="C9" s="11">
        <f>C13/C16</f>
        <v>2.6470588235294117</v>
      </c>
      <c r="D9" s="11">
        <f t="shared" si="0"/>
        <v>-0.26034858387799575</v>
      </c>
      <c r="E9" s="11">
        <f t="shared" si="1"/>
        <v>-8.9546646684151412</v>
      </c>
    </row>
    <row r="10" spans="1:5" ht="16.2" thickBot="1" x14ac:dyDescent="0.35">
      <c r="A10" s="5" t="s">
        <v>10</v>
      </c>
      <c r="B10" s="11">
        <f>B14/B16</f>
        <v>0.27366255144032919</v>
      </c>
      <c r="C10" s="11">
        <f>C14/C16</f>
        <v>0.17647058823529413</v>
      </c>
      <c r="D10" s="11">
        <f t="shared" si="0"/>
        <v>-9.7191963205035065E-2</v>
      </c>
      <c r="E10" s="11">
        <f t="shared" si="1"/>
        <v>-35.515258735072969</v>
      </c>
    </row>
    <row r="13" spans="1:5" ht="28.8" x14ac:dyDescent="0.3">
      <c r="A13" s="10" t="s">
        <v>11</v>
      </c>
      <c r="B13">
        <v>1413</v>
      </c>
      <c r="C13">
        <v>1350</v>
      </c>
    </row>
    <row r="14" spans="1:5" x14ac:dyDescent="0.3">
      <c r="A14" s="10" t="s">
        <v>12</v>
      </c>
      <c r="B14">
        <v>133</v>
      </c>
      <c r="C14">
        <v>90</v>
      </c>
    </row>
    <row r="15" spans="1:5" x14ac:dyDescent="0.3">
      <c r="A15" t="s">
        <v>15</v>
      </c>
      <c r="B15">
        <v>9.68</v>
      </c>
      <c r="C15">
        <v>9.6</v>
      </c>
    </row>
    <row r="16" spans="1:5" x14ac:dyDescent="0.3">
      <c r="A16" t="s">
        <v>13</v>
      </c>
      <c r="B16">
        <v>486</v>
      </c>
      <c r="C16">
        <v>510</v>
      </c>
    </row>
    <row r="17" spans="1:3" x14ac:dyDescent="0.3">
      <c r="A17" t="s">
        <v>14</v>
      </c>
      <c r="B17">
        <v>5</v>
      </c>
      <c r="C17">
        <v>5</v>
      </c>
    </row>
    <row r="19" spans="1:3" x14ac:dyDescent="0.3">
      <c r="B19">
        <f>B16/B17/12</f>
        <v>8.1</v>
      </c>
      <c r="C19">
        <f>C16/C17/12</f>
        <v>8.5</v>
      </c>
    </row>
    <row r="21" spans="1:3" ht="15" thickBot="1" x14ac:dyDescent="0.35"/>
    <row r="22" spans="1:3" ht="16.2" thickBot="1" x14ac:dyDescent="0.35">
      <c r="A22" s="6" t="s">
        <v>0</v>
      </c>
      <c r="B22" s="8" t="s">
        <v>16</v>
      </c>
      <c r="C22" s="9"/>
    </row>
    <row r="23" spans="1:3" ht="16.2" thickBot="1" x14ac:dyDescent="0.35">
      <c r="A23" s="7"/>
      <c r="B23" s="1" t="s">
        <v>17</v>
      </c>
      <c r="C23" s="1" t="s">
        <v>18</v>
      </c>
    </row>
    <row r="24" spans="1:3" ht="31.8" thickBot="1" x14ac:dyDescent="0.35">
      <c r="A24" s="5" t="s">
        <v>19</v>
      </c>
      <c r="B24" s="1">
        <f>B17</f>
        <v>5</v>
      </c>
      <c r="C24" s="1">
        <f>C17</f>
        <v>5</v>
      </c>
    </row>
    <row r="25" spans="1:3" ht="31.8" thickBot="1" x14ac:dyDescent="0.35">
      <c r="A25" s="5" t="s">
        <v>20</v>
      </c>
      <c r="B25" s="1">
        <f>B13</f>
        <v>1413</v>
      </c>
      <c r="C25" s="1">
        <f>C13</f>
        <v>1350</v>
      </c>
    </row>
    <row r="26" spans="1:3" ht="31.8" thickBot="1" x14ac:dyDescent="0.35">
      <c r="A26" s="5" t="s">
        <v>21</v>
      </c>
      <c r="B26" s="1">
        <f>B25/B24</f>
        <v>282.60000000000002</v>
      </c>
      <c r="C26" s="1">
        <f>C25/C24</f>
        <v>270</v>
      </c>
    </row>
    <row r="27" spans="1:3" ht="31.8" thickBot="1" x14ac:dyDescent="0.35">
      <c r="A27" s="5" t="s">
        <v>22</v>
      </c>
      <c r="B27" s="1">
        <v>242</v>
      </c>
      <c r="C27" s="1">
        <v>240</v>
      </c>
    </row>
    <row r="28" spans="1:3" ht="16.2" thickBot="1" x14ac:dyDescent="0.35">
      <c r="A28" s="5" t="s">
        <v>23</v>
      </c>
      <c r="B28" s="1">
        <v>8</v>
      </c>
      <c r="C28" s="1">
        <v>8</v>
      </c>
    </row>
    <row r="29" spans="1:3" ht="31.8" thickBot="1" x14ac:dyDescent="0.35">
      <c r="A29" s="5" t="s">
        <v>24</v>
      </c>
      <c r="B29" s="11">
        <f>B26/B27/B28*1000</f>
        <v>145.97107438016531</v>
      </c>
      <c r="C29" s="11">
        <f>C26/C27/C28*1000</f>
        <v>140.625</v>
      </c>
    </row>
    <row r="30" spans="1:3" ht="31.8" thickBot="1" x14ac:dyDescent="0.35">
      <c r="A30" s="5" t="s">
        <v>25</v>
      </c>
      <c r="B30" s="1" t="s">
        <v>26</v>
      </c>
      <c r="C30" s="1">
        <f>C26-B26</f>
        <v>-12.600000000000023</v>
      </c>
    </row>
    <row r="31" spans="1:3" ht="47.4" thickBot="1" x14ac:dyDescent="0.35">
      <c r="A31" s="5" t="s">
        <v>27</v>
      </c>
      <c r="B31" s="1" t="s">
        <v>26</v>
      </c>
      <c r="C31" s="11">
        <f>(C27-B27)*B28*B29/1000</f>
        <v>-2.3355371900826447</v>
      </c>
    </row>
    <row r="32" spans="1:3" ht="16.2" thickBot="1" x14ac:dyDescent="0.35">
      <c r="A32" s="5" t="s">
        <v>28</v>
      </c>
      <c r="B32" s="1" t="s">
        <v>26</v>
      </c>
      <c r="C32" s="1">
        <f>(C28-B28)*C27*B29</f>
        <v>0</v>
      </c>
    </row>
    <row r="33" spans="1:3" ht="31.8" thickBot="1" x14ac:dyDescent="0.35">
      <c r="A33" s="5" t="s">
        <v>29</v>
      </c>
      <c r="B33" s="1" t="s">
        <v>26</v>
      </c>
      <c r="C33" s="11">
        <f>(C29-B29)*C27*C28/1000</f>
        <v>-10.264462809917386</v>
      </c>
    </row>
    <row r="35" spans="1:3" x14ac:dyDescent="0.3">
      <c r="C35" s="12">
        <f>C31+C32+C33</f>
        <v>-12.600000000000032</v>
      </c>
    </row>
  </sheetData>
  <mergeCells count="5">
    <mergeCell ref="A3:A4"/>
    <mergeCell ref="B3:C3"/>
    <mergeCell ref="D3:E3"/>
    <mergeCell ref="A22:A23"/>
    <mergeCell ref="B22:C22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2023-03-01T12:59:28Z</dcterms:modified>
</cp:coreProperties>
</file>